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Opciones" sheetId="2" state="visible" r:id="rId2"/>
    <sheet xmlns:r="http://schemas.openxmlformats.org/officeDocument/2006/relationships" name="Parámetro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es-ES]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243447"/>
      <sz val="10"/>
    </font>
    <font>
      <name val="Aptos"/>
      <color rgb="00243447"/>
      <sz val="10"/>
    </font>
    <font>
      <name val="Aptos"/>
      <i val="1"/>
      <color rgb="00526273"/>
      <sz val="9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/>
    </xf>
    <xf numFmtId="0" fontId="0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17253A"/>
        <sz val="10"/>
      </font>
      <fill>
        <patternFill patternType="solid">
          <fgColor rgb="00F2B84B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Opciones abiertas por situación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'Resumen'!$D$4:$D$9</f>
            </numRef>
          </cat>
          <val>
            <numRef>
              <f>'Resumen'!$E$4:$E$9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opciones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Aviso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OpcionesReserva" displayName="TablaOpcionesReserva" ref="A4:M104" headerRowCount="1">
  <autoFilter ref="A4:M104"/>
  <tableColumns count="13">
    <tableColumn id="1" name="Expediente"/>
    <tableColumn id="2" name="Salida"/>
    <tableColumn id="3" name="Viajero"/>
    <tableColumn id="4" name="Servicio"/>
    <tableColumn id="5" name="Fecha de opción"/>
    <tableColumn id="6" name="Fecha límite"/>
    <tableColumn id="7" name="Personas"/>
    <tableColumn id="8" name="Importe (€)"/>
    <tableColumn id="9" name="Proveedor"/>
    <tableColumn id="10" name="Responsable"/>
    <tableColumn id="11" name="Estado"/>
    <tableColumn id="12" name="Días restantes"/>
    <tableColumn id="13" name="Aviso de revisió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aSupuestos" displayName="TablaSupuestos" ref="A3:C10" headerRowCount="1">
  <autoFilter ref="A3:C10"/>
  <tableColumns count="3">
    <tableColumn id="1" name="Supuesto"/>
    <tableColumn id="2" name="Valor"/>
    <tableColumn id="3" name="Unidad o us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aEstados" displayName="TablaEstados" ref="D3:D7" headerRowCount="1">
  <autoFilter ref="D3:D7"/>
  <tableColumns count="1">
    <tableColumn id="4" name="Estados admitido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3" customWidth="1" min="3" max="3"/>
    <col width="22" customWidth="1" min="4" max="4"/>
    <col width="13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Vencimiento de opciones de reserva — resumen operativo</t>
        </is>
      </c>
      <c r="B1" s="25" t="n"/>
      <c r="C1" s="25" t="n"/>
      <c r="D1" s="25" t="n"/>
      <c r="E1" s="25" t="n"/>
      <c r="F1" s="25" t="n"/>
      <c r="G1" s="25" t="n"/>
      <c r="H1" s="26" t="n"/>
    </row>
    <row r="2"/>
    <row r="3">
      <c r="A3" s="3" t="inlineStr">
        <is>
          <t>Indicador</t>
        </is>
      </c>
      <c r="B3" s="3" t="inlineStr">
        <is>
          <t>Valor</t>
        </is>
      </c>
      <c r="D3" s="3" t="inlineStr">
        <is>
          <t>Situación del aviso</t>
        </is>
      </c>
      <c r="E3" s="3" t="inlineStr">
        <is>
          <t>Opciones</t>
        </is>
      </c>
    </row>
    <row r="4">
      <c r="A4" s="4" t="inlineStr">
        <is>
          <t>Opciones registradas</t>
        </is>
      </c>
      <c r="B4" s="5">
        <f>COUNTIF(Opciones!$A$5:$A$104,"&lt;&gt;")</f>
        <v/>
      </c>
      <c r="D4" s="6" t="inlineStr">
        <is>
          <t>Incompletas</t>
        </is>
      </c>
      <c r="E4" s="5">
        <f>B6</f>
        <v/>
      </c>
    </row>
    <row r="5">
      <c r="A5" s="7" t="inlineStr">
        <is>
          <t>Opciones abiertas</t>
        </is>
      </c>
      <c r="B5" s="8">
        <f>B4-COUNTIF(Opciones!$K$5:$K$104,"Confirmada")-COUNTIF(Opciones!$K$5:$K$104,"Liberada")</f>
        <v/>
      </c>
      <c r="D5" s="9" t="inlineStr">
        <is>
          <t>Vencidas</t>
        </is>
      </c>
      <c r="E5" s="8">
        <f>B7</f>
        <v/>
      </c>
    </row>
    <row r="6">
      <c r="A6" s="4" t="inlineStr">
        <is>
          <t>Registros abiertos incompletos</t>
        </is>
      </c>
      <c r="B6" s="5">
        <f>COUNTIF(Opciones!$M$5:$M$104,"Revisar*")</f>
        <v/>
      </c>
      <c r="D6" s="6" t="inlineStr">
        <is>
          <t>Vencen hoy</t>
        </is>
      </c>
      <c r="E6" s="5">
        <f>B8</f>
        <v/>
      </c>
    </row>
    <row r="7">
      <c r="A7" s="7" t="inlineStr">
        <is>
          <t>Opciones abiertas vencidas</t>
        </is>
      </c>
      <c r="B7" s="8">
        <f>COUNTIF(Opciones!$M$5:$M$104,"Vencida: comprobar")</f>
        <v/>
      </c>
      <c r="D7" s="9" t="inlineStr">
        <is>
          <t>Urgentes</t>
        </is>
      </c>
      <c r="E7" s="8">
        <f>B9</f>
        <v/>
      </c>
    </row>
    <row r="8">
      <c r="A8" s="4" t="inlineStr">
        <is>
          <t>Opciones que vencen hoy</t>
        </is>
      </c>
      <c r="B8" s="5">
        <f>COUNTIF(Opciones!$M$5:$M$104,"Vence hoy: comprobar")</f>
        <v/>
      </c>
      <c r="D8" s="6" t="inlineStr">
        <is>
          <t>Próximas</t>
        </is>
      </c>
      <c r="E8" s="5">
        <f>B10</f>
        <v/>
      </c>
    </row>
    <row r="9">
      <c r="A9" s="7" t="inlineStr">
        <is>
          <t>Opciones urgentes</t>
        </is>
      </c>
      <c r="B9" s="8">
        <f>COUNTIF(Opciones!$M$5:$M$104,"Urgente: comprobar")</f>
        <v/>
      </c>
      <c r="D9" s="9" t="inlineStr">
        <is>
          <t>En plazo</t>
        </is>
      </c>
      <c r="E9" s="8">
        <f>B11</f>
        <v/>
      </c>
    </row>
    <row r="10">
      <c r="A10" s="4" t="inlineStr">
        <is>
          <t>Opciones próximas</t>
        </is>
      </c>
      <c r="B10" s="5">
        <f>COUNTIF(Opciones!$M$5:$M$104,"Próxima: revisar")</f>
        <v/>
      </c>
    </row>
    <row r="11">
      <c r="A11" s="7" t="inlineStr">
        <is>
          <t>Opciones abiertas en plazo</t>
        </is>
      </c>
      <c r="B11" s="8">
        <f>COUNTIF(Opciones!$M$5:$M$104,"En plazo")</f>
        <v/>
      </c>
    </row>
    <row r="12">
      <c r="A12" s="4" t="inlineStr">
        <is>
          <t>Personas en opciones abiertas</t>
        </is>
      </c>
      <c r="B12" s="5">
        <f>SUM(Opciones!$G$5:$G$104)-SUMIF(Opciones!$K$5:$K$104,"Confirmada",Opciones!$G$5:$G$104)-SUMIF(Opciones!$K$5:$K$104,"Liberada",Opciones!$G$5:$G$104)</f>
        <v/>
      </c>
    </row>
    <row r="13">
      <c r="A13" s="7" t="inlineStr">
        <is>
          <t>Importe de opciones abiertas</t>
        </is>
      </c>
      <c r="B13" s="10">
        <f>SUM(Opciones!$H$5:$H$104)-SUMIF(Opciones!$K$5:$K$104,"Confirmada",Opciones!$H$5:$H$104)-SUMIF(Opciones!$K$5:$K$104,"Liberada",Opciones!$H$5:$H$104)</f>
        <v/>
      </c>
    </row>
    <row r="14">
      <c r="A14" s="4" t="inlineStr">
        <is>
          <t>Proporción abierta que requiere revisión</t>
        </is>
      </c>
      <c r="B14" s="11">
        <f>IFERROR((B6+B7+B8+B9)/B5,"")</f>
        <v/>
      </c>
    </row>
  </sheetData>
  <mergeCells count="1">
    <mergeCell ref="A1:H1"/>
  </mergeCells>
  <conditionalFormatting sqref="B6:B8">
    <cfRule type="expression" priority="1" dxfId="0">
      <formula>B6&gt;0</formula>
    </cfRule>
  </conditionalFormatting>
  <conditionalFormatting sqref="B9:B10">
    <cfRule type="expression" priority="2" dxfId="1">
      <formula>B9&gt;0</formula>
    </cfRule>
  </conditionalFormatting>
  <conditionalFormatting sqref="B11">
    <cfRule type="expression" priority="3" dxfId="2">
      <formula>B11&gt;0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9" customWidth="1" min="4" max="4"/>
    <col width="15" customWidth="1" min="5" max="5"/>
    <col width="15" customWidth="1" min="6" max="6"/>
    <col width="11" customWidth="1" min="7" max="7"/>
    <col width="15" customWidth="1" min="8" max="8"/>
    <col width="24" customWidth="1" min="9" max="9"/>
    <col width="22" customWidth="1" min="10" max="10"/>
    <col width="16" customWidth="1" min="11" max="11"/>
    <col width="15" customWidth="1" min="12" max="12"/>
    <col width="25" customWidth="1" min="13" max="13"/>
    <col hidden="1" width="13" customWidth="1" min="16" max="16"/>
  </cols>
  <sheetData>
    <row r="1" ht="28" customHeight="1">
      <c r="A1" s="1" t="inlineStr">
        <is>
          <t>Control de vencimiento de opciones de reserva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6" t="n"/>
    </row>
    <row r="2" ht="30" customHeight="1">
      <c r="A2" s="12" t="inlineStr">
        <is>
          <t>Las celdas en crema son editables. Los avisos solicitan una comprobación humana antes de confirmar o liberar una opción.</t>
        </is>
      </c>
      <c r="P2">
        <f>'Parámetros'!D4</f>
        <v/>
      </c>
    </row>
    <row r="3">
      <c r="P3">
        <f>'Parámetros'!D5</f>
        <v/>
      </c>
    </row>
    <row r="4" ht="32" customHeight="1">
      <c r="A4" s="3" t="inlineStr">
        <is>
          <t>Expediente</t>
        </is>
      </c>
      <c r="B4" s="3" t="inlineStr">
        <is>
          <t>Salida</t>
        </is>
      </c>
      <c r="C4" s="3" t="inlineStr">
        <is>
          <t>Viajero</t>
        </is>
      </c>
      <c r="D4" s="3" t="inlineStr">
        <is>
          <t>Servicio</t>
        </is>
      </c>
      <c r="E4" s="3" t="inlineStr">
        <is>
          <t>Fecha de opción</t>
        </is>
      </c>
      <c r="F4" s="3" t="inlineStr">
        <is>
          <t>Fecha límite</t>
        </is>
      </c>
      <c r="G4" s="3" t="inlineStr">
        <is>
          <t>Personas</t>
        </is>
      </c>
      <c r="H4" s="3" t="inlineStr">
        <is>
          <t>Importe (€)</t>
        </is>
      </c>
      <c r="I4" s="3" t="inlineStr">
        <is>
          <t>Proveedor</t>
        </is>
      </c>
      <c r="J4" s="3" t="inlineStr">
        <is>
          <t>Responsable</t>
        </is>
      </c>
      <c r="K4" s="3" t="inlineStr">
        <is>
          <t>Estado</t>
        </is>
      </c>
      <c r="L4" s="3" t="inlineStr">
        <is>
          <t>Días restantes</t>
        </is>
      </c>
      <c r="M4" s="3" t="inlineStr">
        <is>
          <t>Aviso de revisión</t>
        </is>
      </c>
      <c r="P4">
        <f>'Parámetros'!D6</f>
        <v/>
      </c>
    </row>
    <row r="5">
      <c r="A5" s="13" t="inlineStr">
        <is>
          <t>FIC-OP-26-001</t>
        </is>
      </c>
      <c r="B5" s="27" t="n">
        <v>46296</v>
      </c>
      <c r="C5" s="15" t="inlineStr">
        <is>
          <t>Viajero ficticio Alfa</t>
        </is>
      </c>
      <c r="D5" s="15" t="inlineStr">
        <is>
          <t>Circuito ficticio Bruma</t>
        </is>
      </c>
      <c r="E5" s="27" t="n">
        <v>46256</v>
      </c>
      <c r="F5" s="27" t="n">
        <v>46273</v>
      </c>
      <c r="G5" s="16" t="n">
        <v>2</v>
      </c>
      <c r="H5" s="17" t="n">
        <v>1240.5</v>
      </c>
      <c r="I5" s="15" t="inlineStr">
        <is>
          <t>Proveedor ficticio Nimbo</t>
        </is>
      </c>
      <c r="J5" s="15" t="inlineStr">
        <is>
          <t>Agente ficticia Alba</t>
        </is>
      </c>
      <c r="K5" s="18" t="inlineStr">
        <is>
          <t>Pendiente</t>
        </is>
      </c>
      <c r="L5" s="19">
        <f>IF(OR(A5="",F5=""),"",IFERROR(F5-'Parámetros'!$B$4,""))</f>
        <v/>
      </c>
      <c r="M5" s="20">
        <f>IF(A5="","",IF(K5="","Revisar estado",IF(OR(K5="Confirmada",K5="Liberada"),IF(K5="Confirmada","Cerrada: confirmada","Cerrada: liberada"),IF(F5="","Revisar fecha límite",IF(F5&lt;'Parámetros'!$B$4,"Vencida: comprobar",IF(F5='Parámetros'!$B$4,"Vence hoy: comprobar",IF(F5&lt;='Parámetros'!$B$4+'Parámetros'!$B$5,"Urgente: comprobar",IF(F5&lt;='Parámetros'!$B$4+'Parámetros'!$B$6,"Próxima: revisar","En plazo"))))))))</f>
        <v/>
      </c>
      <c r="P5">
        <f>'Parámetros'!D7</f>
        <v/>
      </c>
    </row>
    <row r="6">
      <c r="A6" s="13" t="inlineStr">
        <is>
          <t>FIC-OP-26-002</t>
        </is>
      </c>
      <c r="B6" s="27" t="n">
        <v>46301</v>
      </c>
      <c r="C6" s="15" t="inlineStr">
        <is>
          <t>Viajera ficticia Beta</t>
        </is>
      </c>
      <c r="D6" s="15" t="inlineStr">
        <is>
          <t>Estancia ficticia Lumbre</t>
        </is>
      </c>
      <c r="E6" s="27" t="n">
        <v>46261</v>
      </c>
      <c r="F6" s="27" t="n">
        <v>46276</v>
      </c>
      <c r="G6" s="16" t="n">
        <v>3</v>
      </c>
      <c r="H6" s="17" t="n">
        <v>2185</v>
      </c>
      <c r="I6" s="15" t="inlineStr">
        <is>
          <t>Proveedor ficticio Órbita</t>
        </is>
      </c>
      <c r="J6" s="15" t="inlineStr">
        <is>
          <t>Agente ficticio Bruno</t>
        </is>
      </c>
      <c r="K6" s="18" t="inlineStr">
        <is>
          <t>En revisión</t>
        </is>
      </c>
      <c r="L6" s="21">
        <f>IF(OR(A6="",F6=""),"",IFERROR(F6-'Parámetros'!$B$4,""))</f>
        <v/>
      </c>
      <c r="M6" s="22">
        <f>IF(A6="","",IF(K6="","Revisar estado",IF(OR(K6="Confirmada",K6="Liberada"),IF(K6="Confirmada","Cerrada: confirmada","Cerrada: liberada"),IF(F6="","Revisar fecha límite",IF(F6&lt;'Parámetros'!$B$4,"Vencida: comprobar",IF(F6='Parámetros'!$B$4,"Vence hoy: comprobar",IF(F6&lt;='Parámetros'!$B$4+'Parámetros'!$B$5,"Urgente: comprobar",IF(F6&lt;='Parámetros'!$B$4+'Parámetros'!$B$6,"Próxima: revisar","En plazo"))))))))</f>
        <v/>
      </c>
      <c r="P6">
        <f>""</f>
        <v/>
      </c>
    </row>
    <row r="7">
      <c r="A7" s="13" t="inlineStr">
        <is>
          <t>FIC-OP-26-003</t>
        </is>
      </c>
      <c r="B7" s="27" t="n">
        <v>46311</v>
      </c>
      <c r="C7" s="15" t="inlineStr">
        <is>
          <t>Viajero ficticio Gamma</t>
        </is>
      </c>
      <c r="D7" s="15" t="inlineStr">
        <is>
          <t>Ruta ficticia Salitre</t>
        </is>
      </c>
      <c r="E7" s="27" t="n">
        <v>46266</v>
      </c>
      <c r="F7" s="27" t="n">
        <v>46277</v>
      </c>
      <c r="G7" s="16" t="n">
        <v>4</v>
      </c>
      <c r="H7" s="17" t="n">
        <v>3890.75</v>
      </c>
      <c r="I7" s="15" t="inlineStr">
        <is>
          <t>Proveedor ficticio Cúmulo</t>
        </is>
      </c>
      <c r="J7" s="15" t="inlineStr">
        <is>
          <t>Agente ficticia Celia</t>
        </is>
      </c>
      <c r="K7" s="18" t="inlineStr">
        <is>
          <t>Pendiente</t>
        </is>
      </c>
      <c r="L7" s="19">
        <f>IF(OR(A7="",F7=""),"",IFERROR(F7-'Parámetros'!$B$4,""))</f>
        <v/>
      </c>
      <c r="M7" s="20">
        <f>IF(A7="","",IF(K7="","Revisar estado",IF(OR(K7="Confirmada",K7="Liberada"),IF(K7="Confirmada","Cerrada: confirmada","Cerrada: liberada"),IF(F7="","Revisar fecha límite",IF(F7&lt;'Parámetros'!$B$4,"Vencida: comprobar",IF(F7='Parámetros'!$B$4,"Vence hoy: comprobar",IF(F7&lt;='Parámetros'!$B$4+'Parámetros'!$B$5,"Urgente: comprobar",IF(F7&lt;='Parámetros'!$B$4+'Parámetros'!$B$6,"Próxima: revisar","En plazo"))))))))</f>
        <v/>
      </c>
      <c r="P7">
        <f>'Parámetros'!B7</f>
        <v/>
      </c>
    </row>
    <row r="8">
      <c r="A8" s="13" t="inlineStr">
        <is>
          <t>FIC-OP-26-004</t>
        </is>
      </c>
      <c r="B8" s="27" t="n">
        <v>46318</v>
      </c>
      <c r="C8" s="15" t="inlineStr">
        <is>
          <t>Viajera ficticia Delta</t>
        </is>
      </c>
      <c r="D8" s="15" t="inlineStr">
        <is>
          <t>Escapada ficticia Junco</t>
        </is>
      </c>
      <c r="E8" s="27" t="n">
        <v>46268</v>
      </c>
      <c r="F8" s="27" t="n">
        <v>46278</v>
      </c>
      <c r="G8" s="16" t="n">
        <v>2</v>
      </c>
      <c r="H8" s="17" t="n">
        <v>975.4</v>
      </c>
      <c r="I8" s="15" t="inlineStr">
        <is>
          <t>Proveedor ficticio Nimbo</t>
        </is>
      </c>
      <c r="J8" s="15" t="inlineStr">
        <is>
          <t>Agente ficticia Alba</t>
        </is>
      </c>
      <c r="K8" s="18" t="inlineStr">
        <is>
          <t>Pendiente</t>
        </is>
      </c>
      <c r="L8" s="21">
        <f>IF(OR(A8="",F8=""),"",IFERROR(F8-'Parámetros'!$B$4,""))</f>
        <v/>
      </c>
      <c r="M8" s="22">
        <f>IF(A8="","",IF(K8="","Revisar estado",IF(OR(K8="Confirmada",K8="Liberada"),IF(K8="Confirmada","Cerrada: confirmada","Cerrada: liberada"),IF(F8="","Revisar fecha límite",IF(F8&lt;'Parámetros'!$B$4,"Vencida: comprobar",IF(F8='Parámetros'!$B$4,"Vence hoy: comprobar",IF(F8&lt;='Parámetros'!$B$4+'Parámetros'!$B$5,"Urgente: comprobar",IF(F8&lt;='Parámetros'!$B$4+'Parámetros'!$B$6,"Próxima: revisar","En plazo"))))))))</f>
        <v/>
      </c>
      <c r="P8">
        <f>'Parámetros'!B8</f>
        <v/>
      </c>
    </row>
    <row r="9">
      <c r="A9" s="13" t="inlineStr">
        <is>
          <t>FIC-OP-26-005</t>
        </is>
      </c>
      <c r="B9" s="27" t="n">
        <v>46326</v>
      </c>
      <c r="C9" s="15" t="inlineStr">
        <is>
          <t>Viajero ficticio Épsilon</t>
        </is>
      </c>
      <c r="D9" s="15" t="inlineStr">
        <is>
          <t>Circuito ficticio Boreal</t>
        </is>
      </c>
      <c r="E9" s="27" t="n">
        <v>46264</v>
      </c>
      <c r="F9" s="27" t="n">
        <v>46279</v>
      </c>
      <c r="G9" s="16" t="n">
        <v>5</v>
      </c>
      <c r="H9" s="17" t="n">
        <v>6420</v>
      </c>
      <c r="I9" s="15" t="inlineStr">
        <is>
          <t>Proveedor ficticio Órbita</t>
        </is>
      </c>
      <c r="J9" s="15" t="inlineStr">
        <is>
          <t>Agente ficticio Bruno</t>
        </is>
      </c>
      <c r="K9" s="18" t="inlineStr">
        <is>
          <t>En revisión</t>
        </is>
      </c>
      <c r="L9" s="19">
        <f>IF(OR(A9="",F9=""),"",IFERROR(F9-'Parámetros'!$B$4,""))</f>
        <v/>
      </c>
      <c r="M9" s="20">
        <f>IF(A9="","",IF(K9="","Revisar estado",IF(OR(K9="Confirmada",K9="Liberada"),IF(K9="Confirmada","Cerrada: confirmada","Cerrada: liberada"),IF(F9="","Revisar fecha límite",IF(F9&lt;'Parámetros'!$B$4,"Vencida: comprobar",IF(F9='Parámetros'!$B$4,"Vence hoy: comprobar",IF(F9&lt;='Parámetros'!$B$4+'Parámetros'!$B$5,"Urgente: comprobar",IF(F9&lt;='Parámetros'!$B$4+'Parámetros'!$B$6,"Próxima: revisar","En plazo"))))))))</f>
        <v/>
      </c>
      <c r="P9">
        <f>'Parámetros'!B9</f>
        <v/>
      </c>
    </row>
    <row r="10">
      <c r="A10" s="13" t="inlineStr">
        <is>
          <t>FIC-OP-26-006</t>
        </is>
      </c>
      <c r="B10" s="27" t="n">
        <v>46336</v>
      </c>
      <c r="C10" s="15" t="inlineStr">
        <is>
          <t>Viajera ficticia Zeta</t>
        </is>
      </c>
      <c r="D10" s="15" t="inlineStr">
        <is>
          <t>Grupo ficticio Horizonte</t>
        </is>
      </c>
      <c r="E10" s="27" t="n">
        <v>46271</v>
      </c>
      <c r="F10" s="27" t="n">
        <v>46283</v>
      </c>
      <c r="G10" s="16" t="n">
        <v>60</v>
      </c>
      <c r="H10" s="17" t="n">
        <v>249500</v>
      </c>
      <c r="I10" s="15" t="inlineStr">
        <is>
          <t>Proveedor ficticio Trébol</t>
        </is>
      </c>
      <c r="J10" s="15" t="inlineStr">
        <is>
          <t>Agente ficticia Celia</t>
        </is>
      </c>
      <c r="K10" s="18" t="inlineStr">
        <is>
          <t>Pendiente</t>
        </is>
      </c>
      <c r="L10" s="21">
        <f>IF(OR(A10="",F10=""),"",IFERROR(F10-'Parámetros'!$B$4,""))</f>
        <v/>
      </c>
      <c r="M10" s="22">
        <f>IF(A10="","",IF(K10="","Revisar estado",IF(OR(K10="Confirmada",K10="Liberada"),IF(K10="Confirmada","Cerrada: confirmada","Cerrada: liberada"),IF(F10="","Revisar fecha límite",IF(F10&lt;'Parámetros'!$B$4,"Vencida: comprobar",IF(F10='Parámetros'!$B$4,"Vence hoy: comprobar",IF(F10&lt;='Parámetros'!$B$4+'Parámetros'!$B$5,"Urgente: comprobar",IF(F10&lt;='Parámetros'!$B$4+'Parámetros'!$B$6,"Próxima: revisar","En plazo"))))))))</f>
        <v/>
      </c>
      <c r="P10">
        <f>'Parámetros'!B10</f>
        <v/>
      </c>
    </row>
    <row r="11">
      <c r="A11" s="13" t="inlineStr">
        <is>
          <t>FIC-OP-26-007</t>
        </is>
      </c>
      <c r="B11" s="27" t="n">
        <v>46346</v>
      </c>
      <c r="C11" s="15" t="inlineStr">
        <is>
          <t>Viajero ficticio Eta</t>
        </is>
      </c>
      <c r="D11" s="15" t="inlineStr">
        <is>
          <t>Estancia ficticia Mirto</t>
        </is>
      </c>
      <c r="E11" s="27" t="n">
        <v>46272</v>
      </c>
      <c r="F11" s="27" t="n">
        <v>46284</v>
      </c>
      <c r="G11" s="16" t="n">
        <v>2</v>
      </c>
      <c r="H11" s="17" t="n">
        <v>1540.25</v>
      </c>
      <c r="I11" s="15" t="inlineStr">
        <is>
          <t>Proveedor ficticio Cúmulo</t>
        </is>
      </c>
      <c r="J11" s="15" t="inlineStr">
        <is>
          <t>Agente ficticia Alba</t>
        </is>
      </c>
      <c r="K11" s="18" t="inlineStr">
        <is>
          <t>Pendiente</t>
        </is>
      </c>
      <c r="L11" s="19">
        <f>IF(OR(A11="",F11=""),"",IFERROR(F11-'Parámetros'!$B$4,""))</f>
        <v/>
      </c>
      <c r="M11" s="20">
        <f>IF(A11="","",IF(K11="","Revisar estado",IF(OR(K11="Confirmada",K11="Liberada"),IF(K11="Confirmada","Cerrada: confirmada","Cerrada: liberada"),IF(F11="","Revisar fecha límite",IF(F11&lt;'Parámetros'!$B$4,"Vencida: comprobar",IF(F11='Parámetros'!$B$4,"Vence hoy: comprobar",IF(F11&lt;='Parámetros'!$B$4+'Parámetros'!$B$5,"Urgente: comprobar",IF(F11&lt;='Parámetros'!$B$4+'Parámetros'!$B$6,"Próxima: revisar","En plazo"))))))))</f>
        <v/>
      </c>
      <c r="P11">
        <f>""</f>
        <v/>
      </c>
    </row>
    <row r="12">
      <c r="A12" s="13" t="inlineStr">
        <is>
          <t>FIC-OP-26-008</t>
        </is>
      </c>
      <c r="B12" s="27" t="n">
        <v>46291</v>
      </c>
      <c r="C12" s="15" t="inlineStr">
        <is>
          <t>Viajera ficticia Theta</t>
        </is>
      </c>
      <c r="D12" s="15" t="inlineStr">
        <is>
          <t>Ruta ficticia Nácar</t>
        </is>
      </c>
      <c r="E12" s="27" t="n">
        <v>46258</v>
      </c>
      <c r="F12" s="27" t="n">
        <v>46275</v>
      </c>
      <c r="G12" s="16" t="n">
        <v>2</v>
      </c>
      <c r="H12" s="17" t="n">
        <v>1875</v>
      </c>
      <c r="I12" s="15" t="inlineStr">
        <is>
          <t>Proveedor ficticio Trébol</t>
        </is>
      </c>
      <c r="J12" s="15" t="inlineStr">
        <is>
          <t>Agente ficticio Bruno</t>
        </is>
      </c>
      <c r="K12" s="18" t="inlineStr">
        <is>
          <t>Confirmada</t>
        </is>
      </c>
      <c r="L12" s="21">
        <f>IF(OR(A12="",F12=""),"",IFERROR(F12-'Parámetros'!$B$4,""))</f>
        <v/>
      </c>
      <c r="M12" s="22">
        <f>IF(A12="","",IF(K12="","Revisar estado",IF(OR(K12="Confirmada",K12="Liberada"),IF(K12="Confirmada","Cerrada: confirmada","Cerrada: liberada"),IF(F12="","Revisar fecha límite",IF(F12&lt;'Parámetros'!$B$4,"Vencida: comprobar",IF(F12='Parámetros'!$B$4,"Vence hoy: comprobar",IF(F12&lt;='Parámetros'!$B$4+'Parámetros'!$B$5,"Urgente: comprobar",IF(F12&lt;='Parámetros'!$B$4+'Parámetros'!$B$6,"Próxima: revisar","En plazo"))))))))</f>
        <v/>
      </c>
      <c r="P12">
        <f>""</f>
        <v/>
      </c>
    </row>
    <row r="13">
      <c r="A13" s="13" t="inlineStr">
        <is>
          <t>FIC-OP-26-009</t>
        </is>
      </c>
      <c r="B13" s="27" t="n">
        <v>46286</v>
      </c>
      <c r="C13" s="15" t="inlineStr">
        <is>
          <t>Viajero ficticio Iota</t>
        </is>
      </c>
      <c r="D13" s="15" t="inlineStr">
        <is>
          <t>Escapada ficticia Álamo</t>
        </is>
      </c>
      <c r="E13" s="27" t="n">
        <v>46265</v>
      </c>
      <c r="F13" s="27" t="n">
        <v>46276</v>
      </c>
      <c r="G13" s="16" t="n">
        <v>1</v>
      </c>
      <c r="H13" s="17" t="n">
        <v>685.9</v>
      </c>
      <c r="I13" s="15" t="inlineStr">
        <is>
          <t>Proveedor ficticio Nimbo</t>
        </is>
      </c>
      <c r="J13" s="15" t="inlineStr">
        <is>
          <t>Agente ficticia Celia</t>
        </is>
      </c>
      <c r="K13" s="18" t="inlineStr">
        <is>
          <t>Liberada</t>
        </is>
      </c>
      <c r="L13" s="19">
        <f>IF(OR(A13="",F13=""),"",IFERROR(F13-'Parámetros'!$B$4,""))</f>
        <v/>
      </c>
      <c r="M13" s="20">
        <f>IF(A13="","",IF(K13="","Revisar estado",IF(OR(K13="Confirmada",K13="Liberada"),IF(K13="Confirmada","Cerrada: confirmada","Cerrada: liberada"),IF(F13="","Revisar fecha límite",IF(F13&lt;'Parámetros'!$B$4,"Vencida: comprobar",IF(F13='Parámetros'!$B$4,"Vence hoy: comprobar",IF(F13&lt;='Parámetros'!$B$4+'Parámetros'!$B$5,"Urgente: comprobar",IF(F13&lt;='Parámetros'!$B$4+'Parámetros'!$B$6,"Próxima: revisar","En plazo"))))))))</f>
        <v/>
      </c>
      <c r="P13">
        <f>""</f>
        <v/>
      </c>
    </row>
    <row r="14">
      <c r="A14" s="13" t="inlineStr">
        <is>
          <t>FIC-OP-26-010</t>
        </is>
      </c>
      <c r="B14" s="27" t="n">
        <v>46366</v>
      </c>
      <c r="C14" s="15" t="inlineStr">
        <is>
          <t>Viajera ficticia Kappa</t>
        </is>
      </c>
      <c r="D14" s="15" t="inlineStr">
        <is>
          <t>Circuito ficticio Vela</t>
        </is>
      </c>
      <c r="E14" s="27" t="n">
        <v>46274</v>
      </c>
      <c r="F14" s="27" t="n"/>
      <c r="G14" s="16" t="n">
        <v>6</v>
      </c>
      <c r="H14" s="17" t="n">
        <v>8720</v>
      </c>
      <c r="I14" s="15" t="inlineStr">
        <is>
          <t>Proveedor ficticio Órbita</t>
        </is>
      </c>
      <c r="J14" s="15" t="inlineStr">
        <is>
          <t>Agente ficticia Alba</t>
        </is>
      </c>
      <c r="K14" s="18" t="inlineStr">
        <is>
          <t>Pendiente</t>
        </is>
      </c>
      <c r="L14" s="21">
        <f>IF(OR(A14="",F14=""),"",IFERROR(F14-'Parámetros'!$B$4,""))</f>
        <v/>
      </c>
      <c r="M14" s="22">
        <f>IF(A14="","",IF(K14="","Revisar estado",IF(OR(K14="Confirmada",K14="Liberada"),IF(K14="Confirmada","Cerrada: confirmada","Cerrada: liberada"),IF(F14="","Revisar fecha límite",IF(F14&lt;'Parámetros'!$B$4,"Vencida: comprobar",IF(F14='Parámetros'!$B$4,"Vence hoy: comprobar",IF(F14&lt;='Parámetros'!$B$4+'Parámetros'!$B$5,"Urgente: comprobar",IF(F14&lt;='Parámetros'!$B$4+'Parámetros'!$B$6,"Próxima: revisar","En plazo"))))))))</f>
        <v/>
      </c>
      <c r="P14">
        <f>""</f>
        <v/>
      </c>
    </row>
    <row r="15">
      <c r="A15" s="13" t="n"/>
      <c r="B15" s="27" t="n"/>
      <c r="C15" s="15" t="n"/>
      <c r="D15" s="15" t="n"/>
      <c r="E15" s="27" t="n"/>
      <c r="F15" s="27" t="n"/>
      <c r="G15" s="16" t="n"/>
      <c r="H15" s="17" t="n"/>
      <c r="I15" s="15" t="n"/>
      <c r="J15" s="15" t="n"/>
      <c r="K15" s="18" t="n"/>
      <c r="L15" s="19">
        <f>IF(OR(A15="",F15=""),"",IFERROR(F15-'Parámetros'!$B$4,""))</f>
        <v/>
      </c>
      <c r="M15" s="20">
        <f>IF(A15="","",IF(K15="","Revisar estado",IF(OR(K15="Confirmada",K15="Liberada"),IF(K15="Confirmada","Cerrada: confirmada","Cerrada: liberada"),IF(F15="","Revisar fecha límite",IF(F15&lt;'Parámetros'!$B$4,"Vencida: comprobar",IF(F15='Parámetros'!$B$4,"Vence hoy: comprobar",IF(F15&lt;='Parámetros'!$B$4+'Parámetros'!$B$5,"Urgente: comprobar",IF(F15&lt;='Parámetros'!$B$4+'Parámetros'!$B$6,"Próxima: revisar","En plazo"))))))))</f>
        <v/>
      </c>
      <c r="P15">
        <f>""</f>
        <v/>
      </c>
    </row>
    <row r="16">
      <c r="A16" s="13" t="n"/>
      <c r="B16" s="27" t="n"/>
      <c r="C16" s="15" t="n"/>
      <c r="D16" s="15" t="n"/>
      <c r="E16" s="27" t="n"/>
      <c r="F16" s="27" t="n"/>
      <c r="G16" s="16" t="n"/>
      <c r="H16" s="17" t="n"/>
      <c r="I16" s="15" t="n"/>
      <c r="J16" s="15" t="n"/>
      <c r="K16" s="18" t="n"/>
      <c r="L16" s="21">
        <f>IF(OR(A16="",F16=""),"",IFERROR(F16-'Parámetros'!$B$4,""))</f>
        <v/>
      </c>
      <c r="M16" s="22">
        <f>IF(A16="","",IF(K16="","Revisar estado",IF(OR(K16="Confirmada",K16="Liberada"),IF(K16="Confirmada","Cerrada: confirmada","Cerrada: liberada"),IF(F16="","Revisar fecha límite",IF(F16&lt;'Parámetros'!$B$4,"Vencida: comprobar",IF(F16='Parámetros'!$B$4,"Vence hoy: comprobar",IF(F16&lt;='Parámetros'!$B$4+'Parámetros'!$B$5,"Urgente: comprobar",IF(F16&lt;='Parámetros'!$B$4+'Parámetros'!$B$6,"Próxima: revisar","En plazo"))))))))</f>
        <v/>
      </c>
      <c r="P16">
        <f>""</f>
        <v/>
      </c>
    </row>
    <row r="17">
      <c r="A17" s="13" t="n"/>
      <c r="B17" s="27" t="n"/>
      <c r="C17" s="15" t="n"/>
      <c r="D17" s="15" t="n"/>
      <c r="E17" s="27" t="n"/>
      <c r="F17" s="27" t="n"/>
      <c r="G17" s="16" t="n"/>
      <c r="H17" s="17" t="n"/>
      <c r="I17" s="15" t="n"/>
      <c r="J17" s="15" t="n"/>
      <c r="K17" s="18" t="n"/>
      <c r="L17" s="19">
        <f>IF(OR(A17="",F17=""),"",IFERROR(F17-'Parámetros'!$B$4,""))</f>
        <v/>
      </c>
      <c r="M17" s="20">
        <f>IF(A17="","",IF(K17="","Revisar estado",IF(OR(K17="Confirmada",K17="Liberada"),IF(K17="Confirmada","Cerrada: confirmada","Cerrada: liberada"),IF(F17="","Revisar fecha límite",IF(F17&lt;'Parámetros'!$B$4,"Vencida: comprobar",IF(F17='Parámetros'!$B$4,"Vence hoy: comprobar",IF(F17&lt;='Parámetros'!$B$4+'Parámetros'!$B$5,"Urgente: comprobar",IF(F17&lt;='Parámetros'!$B$4+'Parámetros'!$B$6,"Próxima: revisar","En plazo"))))))))</f>
        <v/>
      </c>
      <c r="P17">
        <f>""</f>
        <v/>
      </c>
    </row>
    <row r="18">
      <c r="A18" s="13" t="n"/>
      <c r="B18" s="27" t="n"/>
      <c r="C18" s="15" t="n"/>
      <c r="D18" s="15" t="n"/>
      <c r="E18" s="27" t="n"/>
      <c r="F18" s="27" t="n"/>
      <c r="G18" s="16" t="n"/>
      <c r="H18" s="17" t="n"/>
      <c r="I18" s="15" t="n"/>
      <c r="J18" s="15" t="n"/>
      <c r="K18" s="18" t="n"/>
      <c r="L18" s="21">
        <f>IF(OR(A18="",F18=""),"",IFERROR(F18-'Parámetros'!$B$4,""))</f>
        <v/>
      </c>
      <c r="M18" s="22">
        <f>IF(A18="","",IF(K18="","Revisar estado",IF(OR(K18="Confirmada",K18="Liberada"),IF(K18="Confirmada","Cerrada: confirmada","Cerrada: liberada"),IF(F18="","Revisar fecha límite",IF(F18&lt;'Parámetros'!$B$4,"Vencida: comprobar",IF(F18='Parámetros'!$B$4,"Vence hoy: comprobar",IF(F18&lt;='Parámetros'!$B$4+'Parámetros'!$B$5,"Urgente: comprobar",IF(F18&lt;='Parámetros'!$B$4+'Parámetros'!$B$6,"Próxima: revisar","En plazo"))))))))</f>
        <v/>
      </c>
      <c r="P18">
        <f>""</f>
        <v/>
      </c>
    </row>
    <row r="19">
      <c r="A19" s="13" t="n"/>
      <c r="B19" s="27" t="n"/>
      <c r="C19" s="15" t="n"/>
      <c r="D19" s="15" t="n"/>
      <c r="E19" s="27" t="n"/>
      <c r="F19" s="27" t="n"/>
      <c r="G19" s="16" t="n"/>
      <c r="H19" s="17" t="n"/>
      <c r="I19" s="15" t="n"/>
      <c r="J19" s="15" t="n"/>
      <c r="K19" s="18" t="n"/>
      <c r="L19" s="19">
        <f>IF(OR(A19="",F19=""),"",IFERROR(F19-'Parámetros'!$B$4,""))</f>
        <v/>
      </c>
      <c r="M19" s="20">
        <f>IF(A19="","",IF(K19="","Revisar estado",IF(OR(K19="Confirmada",K19="Liberada"),IF(K19="Confirmada","Cerrada: confirmada","Cerrada: liberada"),IF(F19="","Revisar fecha límite",IF(F19&lt;'Parámetros'!$B$4,"Vencida: comprobar",IF(F19='Parámetros'!$B$4,"Vence hoy: comprobar",IF(F19&lt;='Parámetros'!$B$4+'Parámetros'!$B$5,"Urgente: comprobar",IF(F19&lt;='Parámetros'!$B$4+'Parámetros'!$B$6,"Próxima: revisar","En plazo"))))))))</f>
        <v/>
      </c>
      <c r="P19">
        <f>""</f>
        <v/>
      </c>
    </row>
    <row r="20">
      <c r="A20" s="13" t="n"/>
      <c r="B20" s="27" t="n"/>
      <c r="C20" s="15" t="n"/>
      <c r="D20" s="15" t="n"/>
      <c r="E20" s="27" t="n"/>
      <c r="F20" s="27" t="n"/>
      <c r="G20" s="16" t="n"/>
      <c r="H20" s="17" t="n"/>
      <c r="I20" s="15" t="n"/>
      <c r="J20" s="15" t="n"/>
      <c r="K20" s="18" t="n"/>
      <c r="L20" s="21">
        <f>IF(OR(A20="",F20=""),"",IFERROR(F20-'Parámetros'!$B$4,""))</f>
        <v/>
      </c>
      <c r="M20" s="22">
        <f>IF(A20="","",IF(K20="","Revisar estado",IF(OR(K20="Confirmada",K20="Liberada"),IF(K20="Confirmada","Cerrada: confirmada","Cerrada: liberada"),IF(F20="","Revisar fecha límite",IF(F20&lt;'Parámetros'!$B$4,"Vencida: comprobar",IF(F20='Parámetros'!$B$4,"Vence hoy: comprobar",IF(F20&lt;='Parámetros'!$B$4+'Parámetros'!$B$5,"Urgente: comprobar",IF(F20&lt;='Parámetros'!$B$4+'Parámetros'!$B$6,"Próxima: revisar","En plazo"))))))))</f>
        <v/>
      </c>
      <c r="P20">
        <f>""</f>
        <v/>
      </c>
    </row>
    <row r="21">
      <c r="A21" s="13" t="n"/>
      <c r="B21" s="27" t="n"/>
      <c r="C21" s="15" t="n"/>
      <c r="D21" s="15" t="n"/>
      <c r="E21" s="27" t="n"/>
      <c r="F21" s="27" t="n"/>
      <c r="G21" s="16" t="n"/>
      <c r="H21" s="17" t="n"/>
      <c r="I21" s="15" t="n"/>
      <c r="J21" s="15" t="n"/>
      <c r="K21" s="18" t="n"/>
      <c r="L21" s="19">
        <f>IF(OR(A21="",F21=""),"",IFERROR(F21-'Parámetros'!$B$4,""))</f>
        <v/>
      </c>
      <c r="M21" s="20">
        <f>IF(A21="","",IF(K21="","Revisar estado",IF(OR(K21="Confirmada",K21="Liberada"),IF(K21="Confirmada","Cerrada: confirmada","Cerrada: liberada"),IF(F21="","Revisar fecha límite",IF(F21&lt;'Parámetros'!$B$4,"Vencida: comprobar",IF(F21='Parámetros'!$B$4,"Vence hoy: comprobar",IF(F21&lt;='Parámetros'!$B$4+'Parámetros'!$B$5,"Urgente: comprobar",IF(F21&lt;='Parámetros'!$B$4+'Parámetros'!$B$6,"Próxima: revisar","En plazo"))))))))</f>
        <v/>
      </c>
      <c r="P21">
        <f>""</f>
        <v/>
      </c>
    </row>
    <row r="22">
      <c r="A22" s="13" t="n"/>
      <c r="B22" s="27" t="n"/>
      <c r="C22" s="15" t="n"/>
      <c r="D22" s="15" t="n"/>
      <c r="E22" s="27" t="n"/>
      <c r="F22" s="27" t="n"/>
      <c r="G22" s="16" t="n"/>
      <c r="H22" s="17" t="n"/>
      <c r="I22" s="15" t="n"/>
      <c r="J22" s="15" t="n"/>
      <c r="K22" s="18" t="n"/>
      <c r="L22" s="21">
        <f>IF(OR(A22="",F22=""),"",IFERROR(F22-'Parámetros'!$B$4,""))</f>
        <v/>
      </c>
      <c r="M22" s="22">
        <f>IF(A22="","",IF(K22="","Revisar estado",IF(OR(K22="Confirmada",K22="Liberada"),IF(K22="Confirmada","Cerrada: confirmada","Cerrada: liberada"),IF(F22="","Revisar fecha límite",IF(F22&lt;'Parámetros'!$B$4,"Vencida: comprobar",IF(F22='Parámetros'!$B$4,"Vence hoy: comprobar",IF(F22&lt;='Parámetros'!$B$4+'Parámetros'!$B$5,"Urgente: comprobar",IF(F22&lt;='Parámetros'!$B$4+'Parámetros'!$B$6,"Próxima: revisar","En plazo"))))))))</f>
        <v/>
      </c>
      <c r="P22">
        <f>""</f>
        <v/>
      </c>
    </row>
    <row r="23">
      <c r="A23" s="13" t="n"/>
      <c r="B23" s="27" t="n"/>
      <c r="C23" s="15" t="n"/>
      <c r="D23" s="15" t="n"/>
      <c r="E23" s="27" t="n"/>
      <c r="F23" s="27" t="n"/>
      <c r="G23" s="16" t="n"/>
      <c r="H23" s="17" t="n"/>
      <c r="I23" s="15" t="n"/>
      <c r="J23" s="15" t="n"/>
      <c r="K23" s="18" t="n"/>
      <c r="L23" s="19">
        <f>IF(OR(A23="",F23=""),"",IFERROR(F23-'Parámetros'!$B$4,""))</f>
        <v/>
      </c>
      <c r="M23" s="20">
        <f>IF(A23="","",IF(K23="","Revisar estado",IF(OR(K23="Confirmada",K23="Liberada"),IF(K23="Confirmada","Cerrada: confirmada","Cerrada: liberada"),IF(F23="","Revisar fecha límite",IF(F23&lt;'Parámetros'!$B$4,"Vencida: comprobar",IF(F23='Parámetros'!$B$4,"Vence hoy: comprobar",IF(F23&lt;='Parámetros'!$B$4+'Parámetros'!$B$5,"Urgente: comprobar",IF(F23&lt;='Parámetros'!$B$4+'Parámetros'!$B$6,"Próxima: revisar","En plazo"))))))))</f>
        <v/>
      </c>
      <c r="P23">
        <f>""</f>
        <v/>
      </c>
    </row>
    <row r="24">
      <c r="A24" s="13" t="n"/>
      <c r="B24" s="27" t="n"/>
      <c r="C24" s="15" t="n"/>
      <c r="D24" s="15" t="n"/>
      <c r="E24" s="27" t="n"/>
      <c r="F24" s="27" t="n"/>
      <c r="G24" s="16" t="n"/>
      <c r="H24" s="17" t="n"/>
      <c r="I24" s="15" t="n"/>
      <c r="J24" s="15" t="n"/>
      <c r="K24" s="18" t="n"/>
      <c r="L24" s="21">
        <f>IF(OR(A24="",F24=""),"",IFERROR(F24-'Parámetros'!$B$4,""))</f>
        <v/>
      </c>
      <c r="M24" s="22">
        <f>IF(A24="","",IF(K24="","Revisar estado",IF(OR(K24="Confirmada",K24="Liberada"),IF(K24="Confirmada","Cerrada: confirmada","Cerrada: liberada"),IF(F24="","Revisar fecha límite",IF(F24&lt;'Parámetros'!$B$4,"Vencida: comprobar",IF(F24='Parámetros'!$B$4,"Vence hoy: comprobar",IF(F24&lt;='Parámetros'!$B$4+'Parámetros'!$B$5,"Urgente: comprobar",IF(F24&lt;='Parámetros'!$B$4+'Parámetros'!$B$6,"Próxima: revisar","En plazo"))))))))</f>
        <v/>
      </c>
      <c r="P24">
        <f>""</f>
        <v/>
      </c>
    </row>
    <row r="25">
      <c r="A25" s="13" t="n"/>
      <c r="B25" s="27" t="n"/>
      <c r="C25" s="15" t="n"/>
      <c r="D25" s="15" t="n"/>
      <c r="E25" s="27" t="n"/>
      <c r="F25" s="27" t="n"/>
      <c r="G25" s="16" t="n"/>
      <c r="H25" s="17" t="n"/>
      <c r="I25" s="15" t="n"/>
      <c r="J25" s="15" t="n"/>
      <c r="K25" s="18" t="n"/>
      <c r="L25" s="19">
        <f>IF(OR(A25="",F25=""),"",IFERROR(F25-'Parámetros'!$B$4,""))</f>
        <v/>
      </c>
      <c r="M25" s="20">
        <f>IF(A25="","",IF(K25="","Revisar estado",IF(OR(K25="Confirmada",K25="Liberada"),IF(K25="Confirmada","Cerrada: confirmada","Cerrada: liberada"),IF(F25="","Revisar fecha límite",IF(F25&lt;'Parámetros'!$B$4,"Vencida: comprobar",IF(F25='Parámetros'!$B$4,"Vence hoy: comprobar",IF(F25&lt;='Parámetros'!$B$4+'Parámetros'!$B$5,"Urgente: comprobar",IF(F25&lt;='Parámetros'!$B$4+'Parámetros'!$B$6,"Próxima: revisar","En plazo"))))))))</f>
        <v/>
      </c>
      <c r="P25">
        <f>""</f>
        <v/>
      </c>
    </row>
    <row r="26">
      <c r="A26" s="13" t="n"/>
      <c r="B26" s="27" t="n"/>
      <c r="C26" s="15" t="n"/>
      <c r="D26" s="15" t="n"/>
      <c r="E26" s="27" t="n"/>
      <c r="F26" s="27" t="n"/>
      <c r="G26" s="16" t="n"/>
      <c r="H26" s="17" t="n"/>
      <c r="I26" s="15" t="n"/>
      <c r="J26" s="15" t="n"/>
      <c r="K26" s="18" t="n"/>
      <c r="L26" s="21">
        <f>IF(OR(A26="",F26=""),"",IFERROR(F26-'Parámetros'!$B$4,""))</f>
        <v/>
      </c>
      <c r="M26" s="22">
        <f>IF(A26="","",IF(K26="","Revisar estado",IF(OR(K26="Confirmada",K26="Liberada"),IF(K26="Confirmada","Cerrada: confirmada","Cerrada: liberada"),IF(F26="","Revisar fecha límite",IF(F26&lt;'Parámetros'!$B$4,"Vencida: comprobar",IF(F26='Parámetros'!$B$4,"Vence hoy: comprobar",IF(F26&lt;='Parámetros'!$B$4+'Parámetros'!$B$5,"Urgente: comprobar",IF(F26&lt;='Parámetros'!$B$4+'Parámetros'!$B$6,"Próxima: revisar","En plazo"))))))))</f>
        <v/>
      </c>
      <c r="P26">
        <f>""</f>
        <v/>
      </c>
    </row>
    <row r="27">
      <c r="A27" s="13" t="n"/>
      <c r="B27" s="27" t="n"/>
      <c r="C27" s="15" t="n"/>
      <c r="D27" s="15" t="n"/>
      <c r="E27" s="27" t="n"/>
      <c r="F27" s="27" t="n"/>
      <c r="G27" s="16" t="n"/>
      <c r="H27" s="17" t="n"/>
      <c r="I27" s="15" t="n"/>
      <c r="J27" s="15" t="n"/>
      <c r="K27" s="18" t="n"/>
      <c r="L27" s="19">
        <f>IF(OR(A27="",F27=""),"",IFERROR(F27-'Parámetros'!$B$4,""))</f>
        <v/>
      </c>
      <c r="M27" s="20">
        <f>IF(A27="","",IF(K27="","Revisar estado",IF(OR(K27="Confirmada",K27="Liberada"),IF(K27="Confirmada","Cerrada: confirmada","Cerrada: liberada"),IF(F27="","Revisar fecha límite",IF(F27&lt;'Parámetros'!$B$4,"Vencida: comprobar",IF(F27='Parámetros'!$B$4,"Vence hoy: comprobar",IF(F27&lt;='Parámetros'!$B$4+'Parámetros'!$B$5,"Urgente: comprobar",IF(F27&lt;='Parámetros'!$B$4+'Parámetros'!$B$6,"Próxima: revisar","En plazo"))))))))</f>
        <v/>
      </c>
      <c r="P27">
        <f>""</f>
        <v/>
      </c>
    </row>
    <row r="28">
      <c r="A28" s="13" t="n"/>
      <c r="B28" s="27" t="n"/>
      <c r="C28" s="15" t="n"/>
      <c r="D28" s="15" t="n"/>
      <c r="E28" s="27" t="n"/>
      <c r="F28" s="27" t="n"/>
      <c r="G28" s="16" t="n"/>
      <c r="H28" s="17" t="n"/>
      <c r="I28" s="15" t="n"/>
      <c r="J28" s="15" t="n"/>
      <c r="K28" s="18" t="n"/>
      <c r="L28" s="21">
        <f>IF(OR(A28="",F28=""),"",IFERROR(F28-'Parámetros'!$B$4,""))</f>
        <v/>
      </c>
      <c r="M28" s="22">
        <f>IF(A28="","",IF(K28="","Revisar estado",IF(OR(K28="Confirmada",K28="Liberada"),IF(K28="Confirmada","Cerrada: confirmada","Cerrada: liberada"),IF(F28="","Revisar fecha límite",IF(F28&lt;'Parámetros'!$B$4,"Vencida: comprobar",IF(F28='Parámetros'!$B$4,"Vence hoy: comprobar",IF(F28&lt;='Parámetros'!$B$4+'Parámetros'!$B$5,"Urgente: comprobar",IF(F28&lt;='Parámetros'!$B$4+'Parámetros'!$B$6,"Próxima: revisar","En plazo"))))))))</f>
        <v/>
      </c>
      <c r="P28">
        <f>""</f>
        <v/>
      </c>
    </row>
    <row r="29">
      <c r="A29" s="13" t="n"/>
      <c r="B29" s="27" t="n"/>
      <c r="C29" s="15" t="n"/>
      <c r="D29" s="15" t="n"/>
      <c r="E29" s="27" t="n"/>
      <c r="F29" s="27" t="n"/>
      <c r="G29" s="16" t="n"/>
      <c r="H29" s="17" t="n"/>
      <c r="I29" s="15" t="n"/>
      <c r="J29" s="15" t="n"/>
      <c r="K29" s="18" t="n"/>
      <c r="L29" s="19">
        <f>IF(OR(A29="",F29=""),"",IFERROR(F29-'Parámetros'!$B$4,""))</f>
        <v/>
      </c>
      <c r="M29" s="20">
        <f>IF(A29="","",IF(K29="","Revisar estado",IF(OR(K29="Confirmada",K29="Liberada"),IF(K29="Confirmada","Cerrada: confirmada","Cerrada: liberada"),IF(F29="","Revisar fecha límite",IF(F29&lt;'Parámetros'!$B$4,"Vencida: comprobar",IF(F29='Parámetros'!$B$4,"Vence hoy: comprobar",IF(F29&lt;='Parámetros'!$B$4+'Parámetros'!$B$5,"Urgente: comprobar",IF(F29&lt;='Parámetros'!$B$4+'Parámetros'!$B$6,"Próxima: revisar","En plazo"))))))))</f>
        <v/>
      </c>
      <c r="P29">
        <f>""</f>
        <v/>
      </c>
    </row>
    <row r="30">
      <c r="A30" s="13" t="n"/>
      <c r="B30" s="27" t="n"/>
      <c r="C30" s="15" t="n"/>
      <c r="D30" s="15" t="n"/>
      <c r="E30" s="27" t="n"/>
      <c r="F30" s="27" t="n"/>
      <c r="G30" s="16" t="n"/>
      <c r="H30" s="17" t="n"/>
      <c r="I30" s="15" t="n"/>
      <c r="J30" s="15" t="n"/>
      <c r="K30" s="18" t="n"/>
      <c r="L30" s="21">
        <f>IF(OR(A30="",F30=""),"",IFERROR(F30-'Parámetros'!$B$4,""))</f>
        <v/>
      </c>
      <c r="M30" s="22">
        <f>IF(A30="","",IF(K30="","Revisar estado",IF(OR(K30="Confirmada",K30="Liberada"),IF(K30="Confirmada","Cerrada: confirmada","Cerrada: liberada"),IF(F30="","Revisar fecha límite",IF(F30&lt;'Parámetros'!$B$4,"Vencida: comprobar",IF(F30='Parámetros'!$B$4,"Vence hoy: comprobar",IF(F30&lt;='Parámetros'!$B$4+'Parámetros'!$B$5,"Urgente: comprobar",IF(F30&lt;='Parámetros'!$B$4+'Parámetros'!$B$6,"Próxima: revisar","En plazo"))))))))</f>
        <v/>
      </c>
      <c r="P30">
        <f>""</f>
        <v/>
      </c>
    </row>
    <row r="31">
      <c r="A31" s="13" t="n"/>
      <c r="B31" s="27" t="n"/>
      <c r="C31" s="15" t="n"/>
      <c r="D31" s="15" t="n"/>
      <c r="E31" s="27" t="n"/>
      <c r="F31" s="27" t="n"/>
      <c r="G31" s="16" t="n"/>
      <c r="H31" s="17" t="n"/>
      <c r="I31" s="15" t="n"/>
      <c r="J31" s="15" t="n"/>
      <c r="K31" s="18" t="n"/>
      <c r="L31" s="19">
        <f>IF(OR(A31="",F31=""),"",IFERROR(F31-'Parámetros'!$B$4,""))</f>
        <v/>
      </c>
      <c r="M31" s="20">
        <f>IF(A31="","",IF(K31="","Revisar estado",IF(OR(K31="Confirmada",K31="Liberada"),IF(K31="Confirmada","Cerrada: confirmada","Cerrada: liberada"),IF(F31="","Revisar fecha límite",IF(F31&lt;'Parámetros'!$B$4,"Vencida: comprobar",IF(F31='Parámetros'!$B$4,"Vence hoy: comprobar",IF(F31&lt;='Parámetros'!$B$4+'Parámetros'!$B$5,"Urgente: comprobar",IF(F31&lt;='Parámetros'!$B$4+'Parámetros'!$B$6,"Próxima: revisar","En plazo"))))))))</f>
        <v/>
      </c>
      <c r="P31">
        <f>""</f>
        <v/>
      </c>
    </row>
    <row r="32">
      <c r="A32" s="13" t="n"/>
      <c r="B32" s="27" t="n"/>
      <c r="C32" s="15" t="n"/>
      <c r="D32" s="15" t="n"/>
      <c r="E32" s="27" t="n"/>
      <c r="F32" s="27" t="n"/>
      <c r="G32" s="16" t="n"/>
      <c r="H32" s="17" t="n"/>
      <c r="I32" s="15" t="n"/>
      <c r="J32" s="15" t="n"/>
      <c r="K32" s="18" t="n"/>
      <c r="L32" s="21">
        <f>IF(OR(A32="",F32=""),"",IFERROR(F32-'Parámetros'!$B$4,""))</f>
        <v/>
      </c>
      <c r="M32" s="22">
        <f>IF(A32="","",IF(K32="","Revisar estado",IF(OR(K32="Confirmada",K32="Liberada"),IF(K32="Confirmada","Cerrada: confirmada","Cerrada: liberada"),IF(F32="","Revisar fecha límite",IF(F32&lt;'Parámetros'!$B$4,"Vencida: comprobar",IF(F32='Parámetros'!$B$4,"Vence hoy: comprobar",IF(F32&lt;='Parámetros'!$B$4+'Parámetros'!$B$5,"Urgente: comprobar",IF(F32&lt;='Parámetros'!$B$4+'Parámetros'!$B$6,"Próxima: revisar","En plazo"))))))))</f>
        <v/>
      </c>
      <c r="P32">
        <f>""</f>
        <v/>
      </c>
    </row>
    <row r="33">
      <c r="A33" s="13" t="n"/>
      <c r="B33" s="27" t="n"/>
      <c r="C33" s="15" t="n"/>
      <c r="D33" s="15" t="n"/>
      <c r="E33" s="27" t="n"/>
      <c r="F33" s="27" t="n"/>
      <c r="G33" s="16" t="n"/>
      <c r="H33" s="17" t="n"/>
      <c r="I33" s="15" t="n"/>
      <c r="J33" s="15" t="n"/>
      <c r="K33" s="18" t="n"/>
      <c r="L33" s="19">
        <f>IF(OR(A33="",F33=""),"",IFERROR(F33-'Parámetros'!$B$4,""))</f>
        <v/>
      </c>
      <c r="M33" s="20">
        <f>IF(A33="","",IF(K33="","Revisar estado",IF(OR(K33="Confirmada",K33="Liberada"),IF(K33="Confirmada","Cerrada: confirmada","Cerrada: liberada"),IF(F33="","Revisar fecha límite",IF(F33&lt;'Parámetros'!$B$4,"Vencida: comprobar",IF(F33='Parámetros'!$B$4,"Vence hoy: comprobar",IF(F33&lt;='Parámetros'!$B$4+'Parámetros'!$B$5,"Urgente: comprobar",IF(F33&lt;='Parámetros'!$B$4+'Parámetros'!$B$6,"Próxima: revisar","En plazo"))))))))</f>
        <v/>
      </c>
      <c r="P33">
        <f>""</f>
        <v/>
      </c>
    </row>
    <row r="34">
      <c r="A34" s="13" t="n"/>
      <c r="B34" s="27" t="n"/>
      <c r="C34" s="15" t="n"/>
      <c r="D34" s="15" t="n"/>
      <c r="E34" s="27" t="n"/>
      <c r="F34" s="27" t="n"/>
      <c r="G34" s="16" t="n"/>
      <c r="H34" s="17" t="n"/>
      <c r="I34" s="15" t="n"/>
      <c r="J34" s="15" t="n"/>
      <c r="K34" s="18" t="n"/>
      <c r="L34" s="21">
        <f>IF(OR(A34="",F34=""),"",IFERROR(F34-'Parámetros'!$B$4,""))</f>
        <v/>
      </c>
      <c r="M34" s="22">
        <f>IF(A34="","",IF(K34="","Revisar estado",IF(OR(K34="Confirmada",K34="Liberada"),IF(K34="Confirmada","Cerrada: confirmada","Cerrada: liberada"),IF(F34="","Revisar fecha límite",IF(F34&lt;'Parámetros'!$B$4,"Vencida: comprobar",IF(F34='Parámetros'!$B$4,"Vence hoy: comprobar",IF(F34&lt;='Parámetros'!$B$4+'Parámetros'!$B$5,"Urgente: comprobar",IF(F34&lt;='Parámetros'!$B$4+'Parámetros'!$B$6,"Próxima: revisar","En plazo"))))))))</f>
        <v/>
      </c>
      <c r="P34">
        <f>""</f>
        <v/>
      </c>
    </row>
    <row r="35">
      <c r="A35" s="13" t="n"/>
      <c r="B35" s="27" t="n"/>
      <c r="C35" s="15" t="n"/>
      <c r="D35" s="15" t="n"/>
      <c r="E35" s="27" t="n"/>
      <c r="F35" s="27" t="n"/>
      <c r="G35" s="16" t="n"/>
      <c r="H35" s="17" t="n"/>
      <c r="I35" s="15" t="n"/>
      <c r="J35" s="15" t="n"/>
      <c r="K35" s="18" t="n"/>
      <c r="L35" s="19">
        <f>IF(OR(A35="",F35=""),"",IFERROR(F35-'Parámetros'!$B$4,""))</f>
        <v/>
      </c>
      <c r="M35" s="20">
        <f>IF(A35="","",IF(K35="","Revisar estado",IF(OR(K35="Confirmada",K35="Liberada"),IF(K35="Confirmada","Cerrada: confirmada","Cerrada: liberada"),IF(F35="","Revisar fecha límite",IF(F35&lt;'Parámetros'!$B$4,"Vencida: comprobar",IF(F35='Parámetros'!$B$4,"Vence hoy: comprobar",IF(F35&lt;='Parámetros'!$B$4+'Parámetros'!$B$5,"Urgente: comprobar",IF(F35&lt;='Parámetros'!$B$4+'Parámetros'!$B$6,"Próxima: revisar","En plazo"))))))))</f>
        <v/>
      </c>
      <c r="P35">
        <f>""</f>
        <v/>
      </c>
    </row>
    <row r="36">
      <c r="A36" s="13" t="n"/>
      <c r="B36" s="27" t="n"/>
      <c r="C36" s="15" t="n"/>
      <c r="D36" s="15" t="n"/>
      <c r="E36" s="27" t="n"/>
      <c r="F36" s="27" t="n"/>
      <c r="G36" s="16" t="n"/>
      <c r="H36" s="17" t="n"/>
      <c r="I36" s="15" t="n"/>
      <c r="J36" s="15" t="n"/>
      <c r="K36" s="18" t="n"/>
      <c r="L36" s="21">
        <f>IF(OR(A36="",F36=""),"",IFERROR(F36-'Parámetros'!$B$4,""))</f>
        <v/>
      </c>
      <c r="M36" s="22">
        <f>IF(A36="","",IF(K36="","Revisar estado",IF(OR(K36="Confirmada",K36="Liberada"),IF(K36="Confirmada","Cerrada: confirmada","Cerrada: liberada"),IF(F36="","Revisar fecha límite",IF(F36&lt;'Parámetros'!$B$4,"Vencida: comprobar",IF(F36='Parámetros'!$B$4,"Vence hoy: comprobar",IF(F36&lt;='Parámetros'!$B$4+'Parámetros'!$B$5,"Urgente: comprobar",IF(F36&lt;='Parámetros'!$B$4+'Parámetros'!$B$6,"Próxima: revisar","En plazo"))))))))</f>
        <v/>
      </c>
      <c r="P36">
        <f>""</f>
        <v/>
      </c>
    </row>
    <row r="37">
      <c r="A37" s="13" t="n"/>
      <c r="B37" s="27" t="n"/>
      <c r="C37" s="15" t="n"/>
      <c r="D37" s="15" t="n"/>
      <c r="E37" s="27" t="n"/>
      <c r="F37" s="27" t="n"/>
      <c r="G37" s="16" t="n"/>
      <c r="H37" s="17" t="n"/>
      <c r="I37" s="15" t="n"/>
      <c r="J37" s="15" t="n"/>
      <c r="K37" s="18" t="n"/>
      <c r="L37" s="19">
        <f>IF(OR(A37="",F37=""),"",IFERROR(F37-'Parámetros'!$B$4,""))</f>
        <v/>
      </c>
      <c r="M37" s="20">
        <f>IF(A37="","",IF(K37="","Revisar estado",IF(OR(K37="Confirmada",K37="Liberada"),IF(K37="Confirmada","Cerrada: confirmada","Cerrada: liberada"),IF(F37="","Revisar fecha límite",IF(F37&lt;'Parámetros'!$B$4,"Vencida: comprobar",IF(F37='Parámetros'!$B$4,"Vence hoy: comprobar",IF(F37&lt;='Parámetros'!$B$4+'Parámetros'!$B$5,"Urgente: comprobar",IF(F37&lt;='Parámetros'!$B$4+'Parámetros'!$B$6,"Próxima: revisar","En plazo"))))))))</f>
        <v/>
      </c>
      <c r="P37">
        <f>""</f>
        <v/>
      </c>
    </row>
    <row r="38">
      <c r="A38" s="13" t="n"/>
      <c r="B38" s="27" t="n"/>
      <c r="C38" s="15" t="n"/>
      <c r="D38" s="15" t="n"/>
      <c r="E38" s="27" t="n"/>
      <c r="F38" s="27" t="n"/>
      <c r="G38" s="16" t="n"/>
      <c r="H38" s="17" t="n"/>
      <c r="I38" s="15" t="n"/>
      <c r="J38" s="15" t="n"/>
      <c r="K38" s="18" t="n"/>
      <c r="L38" s="21">
        <f>IF(OR(A38="",F38=""),"",IFERROR(F38-'Parámetros'!$B$4,""))</f>
        <v/>
      </c>
      <c r="M38" s="22">
        <f>IF(A38="","",IF(K38="","Revisar estado",IF(OR(K38="Confirmada",K38="Liberada"),IF(K38="Confirmada","Cerrada: confirmada","Cerrada: liberada"),IF(F38="","Revisar fecha límite",IF(F38&lt;'Parámetros'!$B$4,"Vencida: comprobar",IF(F38='Parámetros'!$B$4,"Vence hoy: comprobar",IF(F38&lt;='Parámetros'!$B$4+'Parámetros'!$B$5,"Urgente: comprobar",IF(F38&lt;='Parámetros'!$B$4+'Parámetros'!$B$6,"Próxima: revisar","En plazo"))))))))</f>
        <v/>
      </c>
      <c r="P38">
        <f>""</f>
        <v/>
      </c>
    </row>
    <row r="39">
      <c r="A39" s="13" t="n"/>
      <c r="B39" s="27" t="n"/>
      <c r="C39" s="15" t="n"/>
      <c r="D39" s="15" t="n"/>
      <c r="E39" s="27" t="n"/>
      <c r="F39" s="27" t="n"/>
      <c r="G39" s="16" t="n"/>
      <c r="H39" s="17" t="n"/>
      <c r="I39" s="15" t="n"/>
      <c r="J39" s="15" t="n"/>
      <c r="K39" s="18" t="n"/>
      <c r="L39" s="19">
        <f>IF(OR(A39="",F39=""),"",IFERROR(F39-'Parámetros'!$B$4,""))</f>
        <v/>
      </c>
      <c r="M39" s="20">
        <f>IF(A39="","",IF(K39="","Revisar estado",IF(OR(K39="Confirmada",K39="Liberada"),IF(K39="Confirmada","Cerrada: confirmada","Cerrada: liberada"),IF(F39="","Revisar fecha límite",IF(F39&lt;'Parámetros'!$B$4,"Vencida: comprobar",IF(F39='Parámetros'!$B$4,"Vence hoy: comprobar",IF(F39&lt;='Parámetros'!$B$4+'Parámetros'!$B$5,"Urgente: comprobar",IF(F39&lt;='Parámetros'!$B$4+'Parámetros'!$B$6,"Próxima: revisar","En plazo"))))))))</f>
        <v/>
      </c>
      <c r="P39">
        <f>""</f>
        <v/>
      </c>
    </row>
    <row r="40">
      <c r="A40" s="13" t="n"/>
      <c r="B40" s="27" t="n"/>
      <c r="C40" s="15" t="n"/>
      <c r="D40" s="15" t="n"/>
      <c r="E40" s="27" t="n"/>
      <c r="F40" s="27" t="n"/>
      <c r="G40" s="16" t="n"/>
      <c r="H40" s="17" t="n"/>
      <c r="I40" s="15" t="n"/>
      <c r="J40" s="15" t="n"/>
      <c r="K40" s="18" t="n"/>
      <c r="L40" s="21">
        <f>IF(OR(A40="",F40=""),"",IFERROR(F40-'Parámetros'!$B$4,""))</f>
        <v/>
      </c>
      <c r="M40" s="22">
        <f>IF(A40="","",IF(K40="","Revisar estado",IF(OR(K40="Confirmada",K40="Liberada"),IF(K40="Confirmada","Cerrada: confirmada","Cerrada: liberada"),IF(F40="","Revisar fecha límite",IF(F40&lt;'Parámetros'!$B$4,"Vencida: comprobar",IF(F40='Parámetros'!$B$4,"Vence hoy: comprobar",IF(F40&lt;='Parámetros'!$B$4+'Parámetros'!$B$5,"Urgente: comprobar",IF(F40&lt;='Parámetros'!$B$4+'Parámetros'!$B$6,"Próxima: revisar","En plazo"))))))))</f>
        <v/>
      </c>
      <c r="P40">
        <f>""</f>
        <v/>
      </c>
    </row>
    <row r="41">
      <c r="A41" s="13" t="n"/>
      <c r="B41" s="27" t="n"/>
      <c r="C41" s="15" t="n"/>
      <c r="D41" s="15" t="n"/>
      <c r="E41" s="27" t="n"/>
      <c r="F41" s="27" t="n"/>
      <c r="G41" s="16" t="n"/>
      <c r="H41" s="17" t="n"/>
      <c r="I41" s="15" t="n"/>
      <c r="J41" s="15" t="n"/>
      <c r="K41" s="18" t="n"/>
      <c r="L41" s="19">
        <f>IF(OR(A41="",F41=""),"",IFERROR(F41-'Parámetros'!$B$4,""))</f>
        <v/>
      </c>
      <c r="M41" s="20">
        <f>IF(A41="","",IF(K41="","Revisar estado",IF(OR(K41="Confirmada",K41="Liberada"),IF(K41="Confirmada","Cerrada: confirmada","Cerrada: liberada"),IF(F41="","Revisar fecha límite",IF(F41&lt;'Parámetros'!$B$4,"Vencida: comprobar",IF(F41='Parámetros'!$B$4,"Vence hoy: comprobar",IF(F41&lt;='Parámetros'!$B$4+'Parámetros'!$B$5,"Urgente: comprobar",IF(F41&lt;='Parámetros'!$B$4+'Parámetros'!$B$6,"Próxima: revisar","En plazo"))))))))</f>
        <v/>
      </c>
      <c r="P41">
        <f>""</f>
        <v/>
      </c>
    </row>
    <row r="42">
      <c r="A42" s="13" t="n"/>
      <c r="B42" s="27" t="n"/>
      <c r="C42" s="15" t="n"/>
      <c r="D42" s="15" t="n"/>
      <c r="E42" s="27" t="n"/>
      <c r="F42" s="27" t="n"/>
      <c r="G42" s="16" t="n"/>
      <c r="H42" s="17" t="n"/>
      <c r="I42" s="15" t="n"/>
      <c r="J42" s="15" t="n"/>
      <c r="K42" s="18" t="n"/>
      <c r="L42" s="21">
        <f>IF(OR(A42="",F42=""),"",IFERROR(F42-'Parámetros'!$B$4,""))</f>
        <v/>
      </c>
      <c r="M42" s="22">
        <f>IF(A42="","",IF(K42="","Revisar estado",IF(OR(K42="Confirmada",K42="Liberada"),IF(K42="Confirmada","Cerrada: confirmada","Cerrada: liberada"),IF(F42="","Revisar fecha límite",IF(F42&lt;'Parámetros'!$B$4,"Vencida: comprobar",IF(F42='Parámetros'!$B$4,"Vence hoy: comprobar",IF(F42&lt;='Parámetros'!$B$4+'Parámetros'!$B$5,"Urgente: comprobar",IF(F42&lt;='Parámetros'!$B$4+'Parámetros'!$B$6,"Próxima: revisar","En plazo"))))))))</f>
        <v/>
      </c>
      <c r="P42">
        <f>""</f>
        <v/>
      </c>
    </row>
    <row r="43">
      <c r="A43" s="13" t="n"/>
      <c r="B43" s="27" t="n"/>
      <c r="C43" s="15" t="n"/>
      <c r="D43" s="15" t="n"/>
      <c r="E43" s="27" t="n"/>
      <c r="F43" s="27" t="n"/>
      <c r="G43" s="16" t="n"/>
      <c r="H43" s="17" t="n"/>
      <c r="I43" s="15" t="n"/>
      <c r="J43" s="15" t="n"/>
      <c r="K43" s="18" t="n"/>
      <c r="L43" s="19">
        <f>IF(OR(A43="",F43=""),"",IFERROR(F43-'Parámetros'!$B$4,""))</f>
        <v/>
      </c>
      <c r="M43" s="20">
        <f>IF(A43="","",IF(K43="","Revisar estado",IF(OR(K43="Confirmada",K43="Liberada"),IF(K43="Confirmada","Cerrada: confirmada","Cerrada: liberada"),IF(F43="","Revisar fecha límite",IF(F43&lt;'Parámetros'!$B$4,"Vencida: comprobar",IF(F43='Parámetros'!$B$4,"Vence hoy: comprobar",IF(F43&lt;='Parámetros'!$B$4+'Parámetros'!$B$5,"Urgente: comprobar",IF(F43&lt;='Parámetros'!$B$4+'Parámetros'!$B$6,"Próxima: revisar","En plazo"))))))))</f>
        <v/>
      </c>
      <c r="P43">
        <f>""</f>
        <v/>
      </c>
    </row>
    <row r="44">
      <c r="A44" s="13" t="n"/>
      <c r="B44" s="27" t="n"/>
      <c r="C44" s="15" t="n"/>
      <c r="D44" s="15" t="n"/>
      <c r="E44" s="27" t="n"/>
      <c r="F44" s="27" t="n"/>
      <c r="G44" s="16" t="n"/>
      <c r="H44" s="17" t="n"/>
      <c r="I44" s="15" t="n"/>
      <c r="J44" s="15" t="n"/>
      <c r="K44" s="18" t="n"/>
      <c r="L44" s="21">
        <f>IF(OR(A44="",F44=""),"",IFERROR(F44-'Parámetros'!$B$4,""))</f>
        <v/>
      </c>
      <c r="M44" s="22">
        <f>IF(A44="","",IF(K44="","Revisar estado",IF(OR(K44="Confirmada",K44="Liberada"),IF(K44="Confirmada","Cerrada: confirmada","Cerrada: liberada"),IF(F44="","Revisar fecha límite",IF(F44&lt;'Parámetros'!$B$4,"Vencida: comprobar",IF(F44='Parámetros'!$B$4,"Vence hoy: comprobar",IF(F44&lt;='Parámetros'!$B$4+'Parámetros'!$B$5,"Urgente: comprobar",IF(F44&lt;='Parámetros'!$B$4+'Parámetros'!$B$6,"Próxima: revisar","En plazo"))))))))</f>
        <v/>
      </c>
      <c r="P44">
        <f>""</f>
        <v/>
      </c>
    </row>
    <row r="45">
      <c r="A45" s="13" t="n"/>
      <c r="B45" s="27" t="n"/>
      <c r="C45" s="15" t="n"/>
      <c r="D45" s="15" t="n"/>
      <c r="E45" s="27" t="n"/>
      <c r="F45" s="27" t="n"/>
      <c r="G45" s="16" t="n"/>
      <c r="H45" s="17" t="n"/>
      <c r="I45" s="15" t="n"/>
      <c r="J45" s="15" t="n"/>
      <c r="K45" s="18" t="n"/>
      <c r="L45" s="19">
        <f>IF(OR(A45="",F45=""),"",IFERROR(F45-'Parámetros'!$B$4,""))</f>
        <v/>
      </c>
      <c r="M45" s="20">
        <f>IF(A45="","",IF(K45="","Revisar estado",IF(OR(K45="Confirmada",K45="Liberada"),IF(K45="Confirmada","Cerrada: confirmada","Cerrada: liberada"),IF(F45="","Revisar fecha límite",IF(F45&lt;'Parámetros'!$B$4,"Vencida: comprobar",IF(F45='Parámetros'!$B$4,"Vence hoy: comprobar",IF(F45&lt;='Parámetros'!$B$4+'Parámetros'!$B$5,"Urgente: comprobar",IF(F45&lt;='Parámetros'!$B$4+'Parámetros'!$B$6,"Próxima: revisar","En plazo"))))))))</f>
        <v/>
      </c>
      <c r="P45">
        <f>""</f>
        <v/>
      </c>
    </row>
    <row r="46">
      <c r="A46" s="13" t="n"/>
      <c r="B46" s="27" t="n"/>
      <c r="C46" s="15" t="n"/>
      <c r="D46" s="15" t="n"/>
      <c r="E46" s="27" t="n"/>
      <c r="F46" s="27" t="n"/>
      <c r="G46" s="16" t="n"/>
      <c r="H46" s="17" t="n"/>
      <c r="I46" s="15" t="n"/>
      <c r="J46" s="15" t="n"/>
      <c r="K46" s="18" t="n"/>
      <c r="L46" s="21">
        <f>IF(OR(A46="",F46=""),"",IFERROR(F46-'Parámetros'!$B$4,""))</f>
        <v/>
      </c>
      <c r="M46" s="22">
        <f>IF(A46="","",IF(K46="","Revisar estado",IF(OR(K46="Confirmada",K46="Liberada"),IF(K46="Confirmada","Cerrada: confirmada","Cerrada: liberada"),IF(F46="","Revisar fecha límite",IF(F46&lt;'Parámetros'!$B$4,"Vencida: comprobar",IF(F46='Parámetros'!$B$4,"Vence hoy: comprobar",IF(F46&lt;='Parámetros'!$B$4+'Parámetros'!$B$5,"Urgente: comprobar",IF(F46&lt;='Parámetros'!$B$4+'Parámetros'!$B$6,"Próxima: revisar","En plazo"))))))))</f>
        <v/>
      </c>
      <c r="P46">
        <f>""</f>
        <v/>
      </c>
    </row>
    <row r="47">
      <c r="A47" s="13" t="n"/>
      <c r="B47" s="27" t="n"/>
      <c r="C47" s="15" t="n"/>
      <c r="D47" s="15" t="n"/>
      <c r="E47" s="27" t="n"/>
      <c r="F47" s="27" t="n"/>
      <c r="G47" s="16" t="n"/>
      <c r="H47" s="17" t="n"/>
      <c r="I47" s="15" t="n"/>
      <c r="J47" s="15" t="n"/>
      <c r="K47" s="18" t="n"/>
      <c r="L47" s="19">
        <f>IF(OR(A47="",F47=""),"",IFERROR(F47-'Parámetros'!$B$4,""))</f>
        <v/>
      </c>
      <c r="M47" s="20">
        <f>IF(A47="","",IF(K47="","Revisar estado",IF(OR(K47="Confirmada",K47="Liberada"),IF(K47="Confirmada","Cerrada: confirmada","Cerrada: liberada"),IF(F47="","Revisar fecha límite",IF(F47&lt;'Parámetros'!$B$4,"Vencida: comprobar",IF(F47='Parámetros'!$B$4,"Vence hoy: comprobar",IF(F47&lt;='Parámetros'!$B$4+'Parámetros'!$B$5,"Urgente: comprobar",IF(F47&lt;='Parámetros'!$B$4+'Parámetros'!$B$6,"Próxima: revisar","En plazo"))))))))</f>
        <v/>
      </c>
      <c r="P47">
        <f>""</f>
        <v/>
      </c>
    </row>
    <row r="48">
      <c r="A48" s="13" t="n"/>
      <c r="B48" s="27" t="n"/>
      <c r="C48" s="15" t="n"/>
      <c r="D48" s="15" t="n"/>
      <c r="E48" s="27" t="n"/>
      <c r="F48" s="27" t="n"/>
      <c r="G48" s="16" t="n"/>
      <c r="H48" s="17" t="n"/>
      <c r="I48" s="15" t="n"/>
      <c r="J48" s="15" t="n"/>
      <c r="K48" s="18" t="n"/>
      <c r="L48" s="21">
        <f>IF(OR(A48="",F48=""),"",IFERROR(F48-'Parámetros'!$B$4,""))</f>
        <v/>
      </c>
      <c r="M48" s="22">
        <f>IF(A48="","",IF(K48="","Revisar estado",IF(OR(K48="Confirmada",K48="Liberada"),IF(K48="Confirmada","Cerrada: confirmada","Cerrada: liberada"),IF(F48="","Revisar fecha límite",IF(F48&lt;'Parámetros'!$B$4,"Vencida: comprobar",IF(F48='Parámetros'!$B$4,"Vence hoy: comprobar",IF(F48&lt;='Parámetros'!$B$4+'Parámetros'!$B$5,"Urgente: comprobar",IF(F48&lt;='Parámetros'!$B$4+'Parámetros'!$B$6,"Próxima: revisar","En plazo"))))))))</f>
        <v/>
      </c>
      <c r="P48">
        <f>""</f>
        <v/>
      </c>
    </row>
    <row r="49">
      <c r="A49" s="13" t="n"/>
      <c r="B49" s="27" t="n"/>
      <c r="C49" s="15" t="n"/>
      <c r="D49" s="15" t="n"/>
      <c r="E49" s="27" t="n"/>
      <c r="F49" s="27" t="n"/>
      <c r="G49" s="16" t="n"/>
      <c r="H49" s="17" t="n"/>
      <c r="I49" s="15" t="n"/>
      <c r="J49" s="15" t="n"/>
      <c r="K49" s="18" t="n"/>
      <c r="L49" s="19">
        <f>IF(OR(A49="",F49=""),"",IFERROR(F49-'Parámetros'!$B$4,""))</f>
        <v/>
      </c>
      <c r="M49" s="20">
        <f>IF(A49="","",IF(K49="","Revisar estado",IF(OR(K49="Confirmada",K49="Liberada"),IF(K49="Confirmada","Cerrada: confirmada","Cerrada: liberada"),IF(F49="","Revisar fecha límite",IF(F49&lt;'Parámetros'!$B$4,"Vencida: comprobar",IF(F49='Parámetros'!$B$4,"Vence hoy: comprobar",IF(F49&lt;='Parámetros'!$B$4+'Parámetros'!$B$5,"Urgente: comprobar",IF(F49&lt;='Parámetros'!$B$4+'Parámetros'!$B$6,"Próxima: revisar","En plazo"))))))))</f>
        <v/>
      </c>
      <c r="P49">
        <f>""</f>
        <v/>
      </c>
    </row>
    <row r="50">
      <c r="A50" s="13" t="n"/>
      <c r="B50" s="27" t="n"/>
      <c r="C50" s="15" t="n"/>
      <c r="D50" s="15" t="n"/>
      <c r="E50" s="27" t="n"/>
      <c r="F50" s="27" t="n"/>
      <c r="G50" s="16" t="n"/>
      <c r="H50" s="17" t="n"/>
      <c r="I50" s="15" t="n"/>
      <c r="J50" s="15" t="n"/>
      <c r="K50" s="18" t="n"/>
      <c r="L50" s="21">
        <f>IF(OR(A50="",F50=""),"",IFERROR(F50-'Parámetros'!$B$4,""))</f>
        <v/>
      </c>
      <c r="M50" s="22">
        <f>IF(A50="","",IF(K50="","Revisar estado",IF(OR(K50="Confirmada",K50="Liberada"),IF(K50="Confirmada","Cerrada: confirmada","Cerrada: liberada"),IF(F50="","Revisar fecha límite",IF(F50&lt;'Parámetros'!$B$4,"Vencida: comprobar",IF(F50='Parámetros'!$B$4,"Vence hoy: comprobar",IF(F50&lt;='Parámetros'!$B$4+'Parámetros'!$B$5,"Urgente: comprobar",IF(F50&lt;='Parámetros'!$B$4+'Parámetros'!$B$6,"Próxima: revisar","En plazo"))))))))</f>
        <v/>
      </c>
      <c r="P50">
        <f>""</f>
        <v/>
      </c>
    </row>
    <row r="51">
      <c r="A51" s="13" t="n"/>
      <c r="B51" s="27" t="n"/>
      <c r="C51" s="15" t="n"/>
      <c r="D51" s="15" t="n"/>
      <c r="E51" s="27" t="n"/>
      <c r="F51" s="27" t="n"/>
      <c r="G51" s="16" t="n"/>
      <c r="H51" s="17" t="n"/>
      <c r="I51" s="15" t="n"/>
      <c r="J51" s="15" t="n"/>
      <c r="K51" s="18" t="n"/>
      <c r="L51" s="19">
        <f>IF(OR(A51="",F51=""),"",IFERROR(F51-'Parámetros'!$B$4,""))</f>
        <v/>
      </c>
      <c r="M51" s="20">
        <f>IF(A51="","",IF(K51="","Revisar estado",IF(OR(K51="Confirmada",K51="Liberada"),IF(K51="Confirmada","Cerrada: confirmada","Cerrada: liberada"),IF(F51="","Revisar fecha límite",IF(F51&lt;'Parámetros'!$B$4,"Vencida: comprobar",IF(F51='Parámetros'!$B$4,"Vence hoy: comprobar",IF(F51&lt;='Parámetros'!$B$4+'Parámetros'!$B$5,"Urgente: comprobar",IF(F51&lt;='Parámetros'!$B$4+'Parámetros'!$B$6,"Próxima: revisar","En plazo"))))))))</f>
        <v/>
      </c>
      <c r="P51">
        <f>""</f>
        <v/>
      </c>
    </row>
    <row r="52">
      <c r="A52" s="13" t="n"/>
      <c r="B52" s="27" t="n"/>
      <c r="C52" s="15" t="n"/>
      <c r="D52" s="15" t="n"/>
      <c r="E52" s="27" t="n"/>
      <c r="F52" s="27" t="n"/>
      <c r="G52" s="16" t="n"/>
      <c r="H52" s="17" t="n"/>
      <c r="I52" s="15" t="n"/>
      <c r="J52" s="15" t="n"/>
      <c r="K52" s="18" t="n"/>
      <c r="L52" s="21">
        <f>IF(OR(A52="",F52=""),"",IFERROR(F52-'Parámetros'!$B$4,""))</f>
        <v/>
      </c>
      <c r="M52" s="22">
        <f>IF(A52="","",IF(K52="","Revisar estado",IF(OR(K52="Confirmada",K52="Liberada"),IF(K52="Confirmada","Cerrada: confirmada","Cerrada: liberada"),IF(F52="","Revisar fecha límite",IF(F52&lt;'Parámetros'!$B$4,"Vencida: comprobar",IF(F52='Parámetros'!$B$4,"Vence hoy: comprobar",IF(F52&lt;='Parámetros'!$B$4+'Parámetros'!$B$5,"Urgente: comprobar",IF(F52&lt;='Parámetros'!$B$4+'Parámetros'!$B$6,"Próxima: revisar","En plazo"))))))))</f>
        <v/>
      </c>
      <c r="P52">
        <f>""</f>
        <v/>
      </c>
    </row>
    <row r="53">
      <c r="A53" s="13" t="n"/>
      <c r="B53" s="27" t="n"/>
      <c r="C53" s="15" t="n"/>
      <c r="D53" s="15" t="n"/>
      <c r="E53" s="27" t="n"/>
      <c r="F53" s="27" t="n"/>
      <c r="G53" s="16" t="n"/>
      <c r="H53" s="17" t="n"/>
      <c r="I53" s="15" t="n"/>
      <c r="J53" s="15" t="n"/>
      <c r="K53" s="18" t="n"/>
      <c r="L53" s="19">
        <f>IF(OR(A53="",F53=""),"",IFERROR(F53-'Parámetros'!$B$4,""))</f>
        <v/>
      </c>
      <c r="M53" s="20">
        <f>IF(A53="","",IF(K53="","Revisar estado",IF(OR(K53="Confirmada",K53="Liberada"),IF(K53="Confirmada","Cerrada: confirmada","Cerrada: liberada"),IF(F53="","Revisar fecha límite",IF(F53&lt;'Parámetros'!$B$4,"Vencida: comprobar",IF(F53='Parámetros'!$B$4,"Vence hoy: comprobar",IF(F53&lt;='Parámetros'!$B$4+'Parámetros'!$B$5,"Urgente: comprobar",IF(F53&lt;='Parámetros'!$B$4+'Parámetros'!$B$6,"Próxima: revisar","En plazo"))))))))</f>
        <v/>
      </c>
      <c r="P53">
        <f>""</f>
        <v/>
      </c>
    </row>
    <row r="54">
      <c r="A54" s="13" t="n"/>
      <c r="B54" s="27" t="n"/>
      <c r="C54" s="15" t="n"/>
      <c r="D54" s="15" t="n"/>
      <c r="E54" s="27" t="n"/>
      <c r="F54" s="27" t="n"/>
      <c r="G54" s="16" t="n"/>
      <c r="H54" s="17" t="n"/>
      <c r="I54" s="15" t="n"/>
      <c r="J54" s="15" t="n"/>
      <c r="K54" s="18" t="n"/>
      <c r="L54" s="21">
        <f>IF(OR(A54="",F54=""),"",IFERROR(F54-'Parámetros'!$B$4,""))</f>
        <v/>
      </c>
      <c r="M54" s="22">
        <f>IF(A54="","",IF(K54="","Revisar estado",IF(OR(K54="Confirmada",K54="Liberada"),IF(K54="Confirmada","Cerrada: confirmada","Cerrada: liberada"),IF(F54="","Revisar fecha límite",IF(F54&lt;'Parámetros'!$B$4,"Vencida: comprobar",IF(F54='Parámetros'!$B$4,"Vence hoy: comprobar",IF(F54&lt;='Parámetros'!$B$4+'Parámetros'!$B$5,"Urgente: comprobar",IF(F54&lt;='Parámetros'!$B$4+'Parámetros'!$B$6,"Próxima: revisar","En plazo"))))))))</f>
        <v/>
      </c>
      <c r="P54">
        <f>""</f>
        <v/>
      </c>
    </row>
    <row r="55">
      <c r="A55" s="13" t="n"/>
      <c r="B55" s="27" t="n"/>
      <c r="C55" s="15" t="n"/>
      <c r="D55" s="15" t="n"/>
      <c r="E55" s="27" t="n"/>
      <c r="F55" s="27" t="n"/>
      <c r="G55" s="16" t="n"/>
      <c r="H55" s="17" t="n"/>
      <c r="I55" s="15" t="n"/>
      <c r="J55" s="15" t="n"/>
      <c r="K55" s="18" t="n"/>
      <c r="L55" s="19">
        <f>IF(OR(A55="",F55=""),"",IFERROR(F55-'Parámetros'!$B$4,""))</f>
        <v/>
      </c>
      <c r="M55" s="20">
        <f>IF(A55="","",IF(K55="","Revisar estado",IF(OR(K55="Confirmada",K55="Liberada"),IF(K55="Confirmada","Cerrada: confirmada","Cerrada: liberada"),IF(F55="","Revisar fecha límite",IF(F55&lt;'Parámetros'!$B$4,"Vencida: comprobar",IF(F55='Parámetros'!$B$4,"Vence hoy: comprobar",IF(F55&lt;='Parámetros'!$B$4+'Parámetros'!$B$5,"Urgente: comprobar",IF(F55&lt;='Parámetros'!$B$4+'Parámetros'!$B$6,"Próxima: revisar","En plazo"))))))))</f>
        <v/>
      </c>
      <c r="P55">
        <f>""</f>
        <v/>
      </c>
    </row>
    <row r="56">
      <c r="A56" s="13" t="n"/>
      <c r="B56" s="27" t="n"/>
      <c r="C56" s="15" t="n"/>
      <c r="D56" s="15" t="n"/>
      <c r="E56" s="27" t="n"/>
      <c r="F56" s="27" t="n"/>
      <c r="G56" s="16" t="n"/>
      <c r="H56" s="17" t="n"/>
      <c r="I56" s="15" t="n"/>
      <c r="J56" s="15" t="n"/>
      <c r="K56" s="18" t="n"/>
      <c r="L56" s="21">
        <f>IF(OR(A56="",F56=""),"",IFERROR(F56-'Parámetros'!$B$4,""))</f>
        <v/>
      </c>
      <c r="M56" s="22">
        <f>IF(A56="","",IF(K56="","Revisar estado",IF(OR(K56="Confirmada",K56="Liberada"),IF(K56="Confirmada","Cerrada: confirmada","Cerrada: liberada"),IF(F56="","Revisar fecha límite",IF(F56&lt;'Parámetros'!$B$4,"Vencida: comprobar",IF(F56='Parámetros'!$B$4,"Vence hoy: comprobar",IF(F56&lt;='Parámetros'!$B$4+'Parámetros'!$B$5,"Urgente: comprobar",IF(F56&lt;='Parámetros'!$B$4+'Parámetros'!$B$6,"Próxima: revisar","En plazo"))))))))</f>
        <v/>
      </c>
      <c r="P56">
        <f>""</f>
        <v/>
      </c>
    </row>
    <row r="57">
      <c r="A57" s="13" t="n"/>
      <c r="B57" s="27" t="n"/>
      <c r="C57" s="15" t="n"/>
      <c r="D57" s="15" t="n"/>
      <c r="E57" s="27" t="n"/>
      <c r="F57" s="27" t="n"/>
      <c r="G57" s="16" t="n"/>
      <c r="H57" s="17" t="n"/>
      <c r="I57" s="15" t="n"/>
      <c r="J57" s="15" t="n"/>
      <c r="K57" s="18" t="n"/>
      <c r="L57" s="19">
        <f>IF(OR(A57="",F57=""),"",IFERROR(F57-'Parámetros'!$B$4,""))</f>
        <v/>
      </c>
      <c r="M57" s="20">
        <f>IF(A57="","",IF(K57="","Revisar estado",IF(OR(K57="Confirmada",K57="Liberada"),IF(K57="Confirmada","Cerrada: confirmada","Cerrada: liberada"),IF(F57="","Revisar fecha límite",IF(F57&lt;'Parámetros'!$B$4,"Vencida: comprobar",IF(F57='Parámetros'!$B$4,"Vence hoy: comprobar",IF(F57&lt;='Parámetros'!$B$4+'Parámetros'!$B$5,"Urgente: comprobar",IF(F57&lt;='Parámetros'!$B$4+'Parámetros'!$B$6,"Próxima: revisar","En plazo"))))))))</f>
        <v/>
      </c>
      <c r="P57">
        <f>""</f>
        <v/>
      </c>
    </row>
    <row r="58">
      <c r="A58" s="13" t="n"/>
      <c r="B58" s="27" t="n"/>
      <c r="C58" s="15" t="n"/>
      <c r="D58" s="15" t="n"/>
      <c r="E58" s="27" t="n"/>
      <c r="F58" s="27" t="n"/>
      <c r="G58" s="16" t="n"/>
      <c r="H58" s="17" t="n"/>
      <c r="I58" s="15" t="n"/>
      <c r="J58" s="15" t="n"/>
      <c r="K58" s="18" t="n"/>
      <c r="L58" s="21">
        <f>IF(OR(A58="",F58=""),"",IFERROR(F58-'Parámetros'!$B$4,""))</f>
        <v/>
      </c>
      <c r="M58" s="22">
        <f>IF(A58="","",IF(K58="","Revisar estado",IF(OR(K58="Confirmada",K58="Liberada"),IF(K58="Confirmada","Cerrada: confirmada","Cerrada: liberada"),IF(F58="","Revisar fecha límite",IF(F58&lt;'Parámetros'!$B$4,"Vencida: comprobar",IF(F58='Parámetros'!$B$4,"Vence hoy: comprobar",IF(F58&lt;='Parámetros'!$B$4+'Parámetros'!$B$5,"Urgente: comprobar",IF(F58&lt;='Parámetros'!$B$4+'Parámetros'!$B$6,"Próxima: revisar","En plazo"))))))))</f>
        <v/>
      </c>
      <c r="P58">
        <f>""</f>
        <v/>
      </c>
    </row>
    <row r="59">
      <c r="A59" s="13" t="n"/>
      <c r="B59" s="27" t="n"/>
      <c r="C59" s="15" t="n"/>
      <c r="D59" s="15" t="n"/>
      <c r="E59" s="27" t="n"/>
      <c r="F59" s="27" t="n"/>
      <c r="G59" s="16" t="n"/>
      <c r="H59" s="17" t="n"/>
      <c r="I59" s="15" t="n"/>
      <c r="J59" s="15" t="n"/>
      <c r="K59" s="18" t="n"/>
      <c r="L59" s="19">
        <f>IF(OR(A59="",F59=""),"",IFERROR(F59-'Parámetros'!$B$4,""))</f>
        <v/>
      </c>
      <c r="M59" s="20">
        <f>IF(A59="","",IF(K59="","Revisar estado",IF(OR(K59="Confirmada",K59="Liberada"),IF(K59="Confirmada","Cerrada: confirmada","Cerrada: liberada"),IF(F59="","Revisar fecha límite",IF(F59&lt;'Parámetros'!$B$4,"Vencida: comprobar",IF(F59='Parámetros'!$B$4,"Vence hoy: comprobar",IF(F59&lt;='Parámetros'!$B$4+'Parámetros'!$B$5,"Urgente: comprobar",IF(F59&lt;='Parámetros'!$B$4+'Parámetros'!$B$6,"Próxima: revisar","En plazo"))))))))</f>
        <v/>
      </c>
      <c r="P59">
        <f>""</f>
        <v/>
      </c>
    </row>
    <row r="60">
      <c r="A60" s="13" t="n"/>
      <c r="B60" s="27" t="n"/>
      <c r="C60" s="15" t="n"/>
      <c r="D60" s="15" t="n"/>
      <c r="E60" s="27" t="n"/>
      <c r="F60" s="27" t="n"/>
      <c r="G60" s="16" t="n"/>
      <c r="H60" s="17" t="n"/>
      <c r="I60" s="15" t="n"/>
      <c r="J60" s="15" t="n"/>
      <c r="K60" s="18" t="n"/>
      <c r="L60" s="21">
        <f>IF(OR(A60="",F60=""),"",IFERROR(F60-'Parámetros'!$B$4,""))</f>
        <v/>
      </c>
      <c r="M60" s="22">
        <f>IF(A60="","",IF(K60="","Revisar estado",IF(OR(K60="Confirmada",K60="Liberada"),IF(K60="Confirmada","Cerrada: confirmada","Cerrada: liberada"),IF(F60="","Revisar fecha límite",IF(F60&lt;'Parámetros'!$B$4,"Vencida: comprobar",IF(F60='Parámetros'!$B$4,"Vence hoy: comprobar",IF(F60&lt;='Parámetros'!$B$4+'Parámetros'!$B$5,"Urgente: comprobar",IF(F60&lt;='Parámetros'!$B$4+'Parámetros'!$B$6,"Próxima: revisar","En plazo"))))))))</f>
        <v/>
      </c>
      <c r="P60">
        <f>""</f>
        <v/>
      </c>
    </row>
    <row r="61">
      <c r="A61" s="13" t="n"/>
      <c r="B61" s="27" t="n"/>
      <c r="C61" s="15" t="n"/>
      <c r="D61" s="15" t="n"/>
      <c r="E61" s="27" t="n"/>
      <c r="F61" s="27" t="n"/>
      <c r="G61" s="16" t="n"/>
      <c r="H61" s="17" t="n"/>
      <c r="I61" s="15" t="n"/>
      <c r="J61" s="15" t="n"/>
      <c r="K61" s="18" t="n"/>
      <c r="L61" s="19">
        <f>IF(OR(A61="",F61=""),"",IFERROR(F61-'Parámetros'!$B$4,""))</f>
        <v/>
      </c>
      <c r="M61" s="20">
        <f>IF(A61="","",IF(K61="","Revisar estado",IF(OR(K61="Confirmada",K61="Liberada"),IF(K61="Confirmada","Cerrada: confirmada","Cerrada: liberada"),IF(F61="","Revisar fecha límite",IF(F61&lt;'Parámetros'!$B$4,"Vencida: comprobar",IF(F61='Parámetros'!$B$4,"Vence hoy: comprobar",IF(F61&lt;='Parámetros'!$B$4+'Parámetros'!$B$5,"Urgente: comprobar",IF(F61&lt;='Parámetros'!$B$4+'Parámetros'!$B$6,"Próxima: revisar","En plazo"))))))))</f>
        <v/>
      </c>
      <c r="P61">
        <f>""</f>
        <v/>
      </c>
    </row>
    <row r="62">
      <c r="A62" s="13" t="n"/>
      <c r="B62" s="27" t="n"/>
      <c r="C62" s="15" t="n"/>
      <c r="D62" s="15" t="n"/>
      <c r="E62" s="27" t="n"/>
      <c r="F62" s="27" t="n"/>
      <c r="G62" s="16" t="n"/>
      <c r="H62" s="17" t="n"/>
      <c r="I62" s="15" t="n"/>
      <c r="J62" s="15" t="n"/>
      <c r="K62" s="18" t="n"/>
      <c r="L62" s="21">
        <f>IF(OR(A62="",F62=""),"",IFERROR(F62-'Parámetros'!$B$4,""))</f>
        <v/>
      </c>
      <c r="M62" s="22">
        <f>IF(A62="","",IF(K62="","Revisar estado",IF(OR(K62="Confirmada",K62="Liberada"),IF(K62="Confirmada","Cerrada: confirmada","Cerrada: liberada"),IF(F62="","Revisar fecha límite",IF(F62&lt;'Parámetros'!$B$4,"Vencida: comprobar",IF(F62='Parámetros'!$B$4,"Vence hoy: comprobar",IF(F62&lt;='Parámetros'!$B$4+'Parámetros'!$B$5,"Urgente: comprobar",IF(F62&lt;='Parámetros'!$B$4+'Parámetros'!$B$6,"Próxima: revisar","En plazo"))))))))</f>
        <v/>
      </c>
      <c r="P62">
        <f>""</f>
        <v/>
      </c>
    </row>
    <row r="63">
      <c r="A63" s="13" t="n"/>
      <c r="B63" s="27" t="n"/>
      <c r="C63" s="15" t="n"/>
      <c r="D63" s="15" t="n"/>
      <c r="E63" s="27" t="n"/>
      <c r="F63" s="27" t="n"/>
      <c r="G63" s="16" t="n"/>
      <c r="H63" s="17" t="n"/>
      <c r="I63" s="15" t="n"/>
      <c r="J63" s="15" t="n"/>
      <c r="K63" s="18" t="n"/>
      <c r="L63" s="19">
        <f>IF(OR(A63="",F63=""),"",IFERROR(F63-'Parámetros'!$B$4,""))</f>
        <v/>
      </c>
      <c r="M63" s="20">
        <f>IF(A63="","",IF(K63="","Revisar estado",IF(OR(K63="Confirmada",K63="Liberada"),IF(K63="Confirmada","Cerrada: confirmada","Cerrada: liberada"),IF(F63="","Revisar fecha límite",IF(F63&lt;'Parámetros'!$B$4,"Vencida: comprobar",IF(F63='Parámetros'!$B$4,"Vence hoy: comprobar",IF(F63&lt;='Parámetros'!$B$4+'Parámetros'!$B$5,"Urgente: comprobar",IF(F63&lt;='Parámetros'!$B$4+'Parámetros'!$B$6,"Próxima: revisar","En plazo"))))))))</f>
        <v/>
      </c>
      <c r="P63">
        <f>""</f>
        <v/>
      </c>
    </row>
    <row r="64">
      <c r="A64" s="13" t="n"/>
      <c r="B64" s="27" t="n"/>
      <c r="C64" s="15" t="n"/>
      <c r="D64" s="15" t="n"/>
      <c r="E64" s="27" t="n"/>
      <c r="F64" s="27" t="n"/>
      <c r="G64" s="16" t="n"/>
      <c r="H64" s="17" t="n"/>
      <c r="I64" s="15" t="n"/>
      <c r="J64" s="15" t="n"/>
      <c r="K64" s="18" t="n"/>
      <c r="L64" s="21">
        <f>IF(OR(A64="",F64=""),"",IFERROR(F64-'Parámetros'!$B$4,""))</f>
        <v/>
      </c>
      <c r="M64" s="22">
        <f>IF(A64="","",IF(K64="","Revisar estado",IF(OR(K64="Confirmada",K64="Liberada"),IF(K64="Confirmada","Cerrada: confirmada","Cerrada: liberada"),IF(F64="","Revisar fecha límite",IF(F64&lt;'Parámetros'!$B$4,"Vencida: comprobar",IF(F64='Parámetros'!$B$4,"Vence hoy: comprobar",IF(F64&lt;='Parámetros'!$B$4+'Parámetros'!$B$5,"Urgente: comprobar",IF(F64&lt;='Parámetros'!$B$4+'Parámetros'!$B$6,"Próxima: revisar","En plazo"))))))))</f>
        <v/>
      </c>
      <c r="P64">
        <f>""</f>
        <v/>
      </c>
    </row>
    <row r="65">
      <c r="A65" s="13" t="n"/>
      <c r="B65" s="27" t="n"/>
      <c r="C65" s="15" t="n"/>
      <c r="D65" s="15" t="n"/>
      <c r="E65" s="27" t="n"/>
      <c r="F65" s="27" t="n"/>
      <c r="G65" s="16" t="n"/>
      <c r="H65" s="17" t="n"/>
      <c r="I65" s="15" t="n"/>
      <c r="J65" s="15" t="n"/>
      <c r="K65" s="18" t="n"/>
      <c r="L65" s="19">
        <f>IF(OR(A65="",F65=""),"",IFERROR(F65-'Parámetros'!$B$4,""))</f>
        <v/>
      </c>
      <c r="M65" s="20">
        <f>IF(A65="","",IF(K65="","Revisar estado",IF(OR(K65="Confirmada",K65="Liberada"),IF(K65="Confirmada","Cerrada: confirmada","Cerrada: liberada"),IF(F65="","Revisar fecha límite",IF(F65&lt;'Parámetros'!$B$4,"Vencida: comprobar",IF(F65='Parámetros'!$B$4,"Vence hoy: comprobar",IF(F65&lt;='Parámetros'!$B$4+'Parámetros'!$B$5,"Urgente: comprobar",IF(F65&lt;='Parámetros'!$B$4+'Parámetros'!$B$6,"Próxima: revisar","En plazo"))))))))</f>
        <v/>
      </c>
      <c r="P65">
        <f>""</f>
        <v/>
      </c>
    </row>
    <row r="66">
      <c r="A66" s="13" t="n"/>
      <c r="B66" s="27" t="n"/>
      <c r="C66" s="15" t="n"/>
      <c r="D66" s="15" t="n"/>
      <c r="E66" s="27" t="n"/>
      <c r="F66" s="27" t="n"/>
      <c r="G66" s="16" t="n"/>
      <c r="H66" s="17" t="n"/>
      <c r="I66" s="15" t="n"/>
      <c r="J66" s="15" t="n"/>
      <c r="K66" s="18" t="n"/>
      <c r="L66" s="21">
        <f>IF(OR(A66="",F66=""),"",IFERROR(F66-'Parámetros'!$B$4,""))</f>
        <v/>
      </c>
      <c r="M66" s="22">
        <f>IF(A66="","",IF(K66="","Revisar estado",IF(OR(K66="Confirmada",K66="Liberada"),IF(K66="Confirmada","Cerrada: confirmada","Cerrada: liberada"),IF(F66="","Revisar fecha límite",IF(F66&lt;'Parámetros'!$B$4,"Vencida: comprobar",IF(F66='Parámetros'!$B$4,"Vence hoy: comprobar",IF(F66&lt;='Parámetros'!$B$4+'Parámetros'!$B$5,"Urgente: comprobar",IF(F66&lt;='Parámetros'!$B$4+'Parámetros'!$B$6,"Próxima: revisar","En plazo"))))))))</f>
        <v/>
      </c>
      <c r="P66">
        <f>""</f>
        <v/>
      </c>
    </row>
    <row r="67">
      <c r="A67" s="13" t="n"/>
      <c r="B67" s="27" t="n"/>
      <c r="C67" s="15" t="n"/>
      <c r="D67" s="15" t="n"/>
      <c r="E67" s="27" t="n"/>
      <c r="F67" s="27" t="n"/>
      <c r="G67" s="16" t="n"/>
      <c r="H67" s="17" t="n"/>
      <c r="I67" s="15" t="n"/>
      <c r="J67" s="15" t="n"/>
      <c r="K67" s="18" t="n"/>
      <c r="L67" s="19">
        <f>IF(OR(A67="",F67=""),"",IFERROR(F67-'Parámetros'!$B$4,""))</f>
        <v/>
      </c>
      <c r="M67" s="20">
        <f>IF(A67="","",IF(K67="","Revisar estado",IF(OR(K67="Confirmada",K67="Liberada"),IF(K67="Confirmada","Cerrada: confirmada","Cerrada: liberada"),IF(F67="","Revisar fecha límite",IF(F67&lt;'Parámetros'!$B$4,"Vencida: comprobar",IF(F67='Parámetros'!$B$4,"Vence hoy: comprobar",IF(F67&lt;='Parámetros'!$B$4+'Parámetros'!$B$5,"Urgente: comprobar",IF(F67&lt;='Parámetros'!$B$4+'Parámetros'!$B$6,"Próxima: revisar","En plazo"))))))))</f>
        <v/>
      </c>
      <c r="P67">
        <f>""</f>
        <v/>
      </c>
    </row>
    <row r="68">
      <c r="A68" s="13" t="n"/>
      <c r="B68" s="27" t="n"/>
      <c r="C68" s="15" t="n"/>
      <c r="D68" s="15" t="n"/>
      <c r="E68" s="27" t="n"/>
      <c r="F68" s="27" t="n"/>
      <c r="G68" s="16" t="n"/>
      <c r="H68" s="17" t="n"/>
      <c r="I68" s="15" t="n"/>
      <c r="J68" s="15" t="n"/>
      <c r="K68" s="18" t="n"/>
      <c r="L68" s="21">
        <f>IF(OR(A68="",F68=""),"",IFERROR(F68-'Parámetros'!$B$4,""))</f>
        <v/>
      </c>
      <c r="M68" s="22">
        <f>IF(A68="","",IF(K68="","Revisar estado",IF(OR(K68="Confirmada",K68="Liberada"),IF(K68="Confirmada","Cerrada: confirmada","Cerrada: liberada"),IF(F68="","Revisar fecha límite",IF(F68&lt;'Parámetros'!$B$4,"Vencida: comprobar",IF(F68='Parámetros'!$B$4,"Vence hoy: comprobar",IF(F68&lt;='Parámetros'!$B$4+'Parámetros'!$B$5,"Urgente: comprobar",IF(F68&lt;='Parámetros'!$B$4+'Parámetros'!$B$6,"Próxima: revisar","En plazo"))))))))</f>
        <v/>
      </c>
      <c r="P68">
        <f>""</f>
        <v/>
      </c>
    </row>
    <row r="69">
      <c r="A69" s="13" t="n"/>
      <c r="B69" s="27" t="n"/>
      <c r="C69" s="15" t="n"/>
      <c r="D69" s="15" t="n"/>
      <c r="E69" s="27" t="n"/>
      <c r="F69" s="27" t="n"/>
      <c r="G69" s="16" t="n"/>
      <c r="H69" s="17" t="n"/>
      <c r="I69" s="15" t="n"/>
      <c r="J69" s="15" t="n"/>
      <c r="K69" s="18" t="n"/>
      <c r="L69" s="19">
        <f>IF(OR(A69="",F69=""),"",IFERROR(F69-'Parámetros'!$B$4,""))</f>
        <v/>
      </c>
      <c r="M69" s="20">
        <f>IF(A69="","",IF(K69="","Revisar estado",IF(OR(K69="Confirmada",K69="Liberada"),IF(K69="Confirmada","Cerrada: confirmada","Cerrada: liberada"),IF(F69="","Revisar fecha límite",IF(F69&lt;'Parámetros'!$B$4,"Vencida: comprobar",IF(F69='Parámetros'!$B$4,"Vence hoy: comprobar",IF(F69&lt;='Parámetros'!$B$4+'Parámetros'!$B$5,"Urgente: comprobar",IF(F69&lt;='Parámetros'!$B$4+'Parámetros'!$B$6,"Próxima: revisar","En plazo"))))))))</f>
        <v/>
      </c>
      <c r="P69">
        <f>""</f>
        <v/>
      </c>
    </row>
    <row r="70">
      <c r="A70" s="13" t="n"/>
      <c r="B70" s="27" t="n"/>
      <c r="C70" s="15" t="n"/>
      <c r="D70" s="15" t="n"/>
      <c r="E70" s="27" t="n"/>
      <c r="F70" s="27" t="n"/>
      <c r="G70" s="16" t="n"/>
      <c r="H70" s="17" t="n"/>
      <c r="I70" s="15" t="n"/>
      <c r="J70" s="15" t="n"/>
      <c r="K70" s="18" t="n"/>
      <c r="L70" s="21">
        <f>IF(OR(A70="",F70=""),"",IFERROR(F70-'Parámetros'!$B$4,""))</f>
        <v/>
      </c>
      <c r="M70" s="22">
        <f>IF(A70="","",IF(K70="","Revisar estado",IF(OR(K70="Confirmada",K70="Liberada"),IF(K70="Confirmada","Cerrada: confirmada","Cerrada: liberada"),IF(F70="","Revisar fecha límite",IF(F70&lt;'Parámetros'!$B$4,"Vencida: comprobar",IF(F70='Parámetros'!$B$4,"Vence hoy: comprobar",IF(F70&lt;='Parámetros'!$B$4+'Parámetros'!$B$5,"Urgente: comprobar",IF(F70&lt;='Parámetros'!$B$4+'Parámetros'!$B$6,"Próxima: revisar","En plazo"))))))))</f>
        <v/>
      </c>
      <c r="P70">
        <f>""</f>
        <v/>
      </c>
    </row>
    <row r="71">
      <c r="A71" s="13" t="n"/>
      <c r="B71" s="27" t="n"/>
      <c r="C71" s="15" t="n"/>
      <c r="D71" s="15" t="n"/>
      <c r="E71" s="27" t="n"/>
      <c r="F71" s="27" t="n"/>
      <c r="G71" s="16" t="n"/>
      <c r="H71" s="17" t="n"/>
      <c r="I71" s="15" t="n"/>
      <c r="J71" s="15" t="n"/>
      <c r="K71" s="18" t="n"/>
      <c r="L71" s="19">
        <f>IF(OR(A71="",F71=""),"",IFERROR(F71-'Parámetros'!$B$4,""))</f>
        <v/>
      </c>
      <c r="M71" s="20">
        <f>IF(A71="","",IF(K71="","Revisar estado",IF(OR(K71="Confirmada",K71="Liberada"),IF(K71="Confirmada","Cerrada: confirmada","Cerrada: liberada"),IF(F71="","Revisar fecha límite",IF(F71&lt;'Parámetros'!$B$4,"Vencida: comprobar",IF(F71='Parámetros'!$B$4,"Vence hoy: comprobar",IF(F71&lt;='Parámetros'!$B$4+'Parámetros'!$B$5,"Urgente: comprobar",IF(F71&lt;='Parámetros'!$B$4+'Parámetros'!$B$6,"Próxima: revisar","En plazo"))))))))</f>
        <v/>
      </c>
      <c r="P71">
        <f>""</f>
        <v/>
      </c>
    </row>
    <row r="72">
      <c r="A72" s="13" t="n"/>
      <c r="B72" s="27" t="n"/>
      <c r="C72" s="15" t="n"/>
      <c r="D72" s="15" t="n"/>
      <c r="E72" s="27" t="n"/>
      <c r="F72" s="27" t="n"/>
      <c r="G72" s="16" t="n"/>
      <c r="H72" s="17" t="n"/>
      <c r="I72" s="15" t="n"/>
      <c r="J72" s="15" t="n"/>
      <c r="K72" s="18" t="n"/>
      <c r="L72" s="21">
        <f>IF(OR(A72="",F72=""),"",IFERROR(F72-'Parámetros'!$B$4,""))</f>
        <v/>
      </c>
      <c r="M72" s="22">
        <f>IF(A72="","",IF(K72="","Revisar estado",IF(OR(K72="Confirmada",K72="Liberada"),IF(K72="Confirmada","Cerrada: confirmada","Cerrada: liberada"),IF(F72="","Revisar fecha límite",IF(F72&lt;'Parámetros'!$B$4,"Vencida: comprobar",IF(F72='Parámetros'!$B$4,"Vence hoy: comprobar",IF(F72&lt;='Parámetros'!$B$4+'Parámetros'!$B$5,"Urgente: comprobar",IF(F72&lt;='Parámetros'!$B$4+'Parámetros'!$B$6,"Próxima: revisar","En plazo"))))))))</f>
        <v/>
      </c>
      <c r="P72">
        <f>""</f>
        <v/>
      </c>
    </row>
    <row r="73">
      <c r="A73" s="13" t="n"/>
      <c r="B73" s="27" t="n"/>
      <c r="C73" s="15" t="n"/>
      <c r="D73" s="15" t="n"/>
      <c r="E73" s="27" t="n"/>
      <c r="F73" s="27" t="n"/>
      <c r="G73" s="16" t="n"/>
      <c r="H73" s="17" t="n"/>
      <c r="I73" s="15" t="n"/>
      <c r="J73" s="15" t="n"/>
      <c r="K73" s="18" t="n"/>
      <c r="L73" s="19">
        <f>IF(OR(A73="",F73=""),"",IFERROR(F73-'Parámetros'!$B$4,""))</f>
        <v/>
      </c>
      <c r="M73" s="20">
        <f>IF(A73="","",IF(K73="","Revisar estado",IF(OR(K73="Confirmada",K73="Liberada"),IF(K73="Confirmada","Cerrada: confirmada","Cerrada: liberada"),IF(F73="","Revisar fecha límite",IF(F73&lt;'Parámetros'!$B$4,"Vencida: comprobar",IF(F73='Parámetros'!$B$4,"Vence hoy: comprobar",IF(F73&lt;='Parámetros'!$B$4+'Parámetros'!$B$5,"Urgente: comprobar",IF(F73&lt;='Parámetros'!$B$4+'Parámetros'!$B$6,"Próxima: revisar","En plazo"))))))))</f>
        <v/>
      </c>
      <c r="P73">
        <f>""</f>
        <v/>
      </c>
    </row>
    <row r="74">
      <c r="A74" s="13" t="n"/>
      <c r="B74" s="27" t="n"/>
      <c r="C74" s="15" t="n"/>
      <c r="D74" s="15" t="n"/>
      <c r="E74" s="27" t="n"/>
      <c r="F74" s="27" t="n"/>
      <c r="G74" s="16" t="n"/>
      <c r="H74" s="17" t="n"/>
      <c r="I74" s="15" t="n"/>
      <c r="J74" s="15" t="n"/>
      <c r="K74" s="18" t="n"/>
      <c r="L74" s="21">
        <f>IF(OR(A74="",F74=""),"",IFERROR(F74-'Parámetros'!$B$4,""))</f>
        <v/>
      </c>
      <c r="M74" s="22">
        <f>IF(A74="","",IF(K74="","Revisar estado",IF(OR(K74="Confirmada",K74="Liberada"),IF(K74="Confirmada","Cerrada: confirmada","Cerrada: liberada"),IF(F74="","Revisar fecha límite",IF(F74&lt;'Parámetros'!$B$4,"Vencida: comprobar",IF(F74='Parámetros'!$B$4,"Vence hoy: comprobar",IF(F74&lt;='Parámetros'!$B$4+'Parámetros'!$B$5,"Urgente: comprobar",IF(F74&lt;='Parámetros'!$B$4+'Parámetros'!$B$6,"Próxima: revisar","En plazo"))))))))</f>
        <v/>
      </c>
      <c r="P74">
        <f>""</f>
        <v/>
      </c>
    </row>
    <row r="75">
      <c r="A75" s="13" t="n"/>
      <c r="B75" s="27" t="n"/>
      <c r="C75" s="15" t="n"/>
      <c r="D75" s="15" t="n"/>
      <c r="E75" s="27" t="n"/>
      <c r="F75" s="27" t="n"/>
      <c r="G75" s="16" t="n"/>
      <c r="H75" s="17" t="n"/>
      <c r="I75" s="15" t="n"/>
      <c r="J75" s="15" t="n"/>
      <c r="K75" s="18" t="n"/>
      <c r="L75" s="19">
        <f>IF(OR(A75="",F75=""),"",IFERROR(F75-'Parámetros'!$B$4,""))</f>
        <v/>
      </c>
      <c r="M75" s="20">
        <f>IF(A75="","",IF(K75="","Revisar estado",IF(OR(K75="Confirmada",K75="Liberada"),IF(K75="Confirmada","Cerrada: confirmada","Cerrada: liberada"),IF(F75="","Revisar fecha límite",IF(F75&lt;'Parámetros'!$B$4,"Vencida: comprobar",IF(F75='Parámetros'!$B$4,"Vence hoy: comprobar",IF(F75&lt;='Parámetros'!$B$4+'Parámetros'!$B$5,"Urgente: comprobar",IF(F75&lt;='Parámetros'!$B$4+'Parámetros'!$B$6,"Próxima: revisar","En plazo"))))))))</f>
        <v/>
      </c>
      <c r="P75">
        <f>""</f>
        <v/>
      </c>
    </row>
    <row r="76">
      <c r="A76" s="13" t="n"/>
      <c r="B76" s="27" t="n"/>
      <c r="C76" s="15" t="n"/>
      <c r="D76" s="15" t="n"/>
      <c r="E76" s="27" t="n"/>
      <c r="F76" s="27" t="n"/>
      <c r="G76" s="16" t="n"/>
      <c r="H76" s="17" t="n"/>
      <c r="I76" s="15" t="n"/>
      <c r="J76" s="15" t="n"/>
      <c r="K76" s="18" t="n"/>
      <c r="L76" s="21">
        <f>IF(OR(A76="",F76=""),"",IFERROR(F76-'Parámetros'!$B$4,""))</f>
        <v/>
      </c>
      <c r="M76" s="22">
        <f>IF(A76="","",IF(K76="","Revisar estado",IF(OR(K76="Confirmada",K76="Liberada"),IF(K76="Confirmada","Cerrada: confirmada","Cerrada: liberada"),IF(F76="","Revisar fecha límite",IF(F76&lt;'Parámetros'!$B$4,"Vencida: comprobar",IF(F76='Parámetros'!$B$4,"Vence hoy: comprobar",IF(F76&lt;='Parámetros'!$B$4+'Parámetros'!$B$5,"Urgente: comprobar",IF(F76&lt;='Parámetros'!$B$4+'Parámetros'!$B$6,"Próxima: revisar","En plazo"))))))))</f>
        <v/>
      </c>
      <c r="P76">
        <f>""</f>
        <v/>
      </c>
    </row>
    <row r="77">
      <c r="A77" s="13" t="n"/>
      <c r="B77" s="27" t="n"/>
      <c r="C77" s="15" t="n"/>
      <c r="D77" s="15" t="n"/>
      <c r="E77" s="27" t="n"/>
      <c r="F77" s="27" t="n"/>
      <c r="G77" s="16" t="n"/>
      <c r="H77" s="17" t="n"/>
      <c r="I77" s="15" t="n"/>
      <c r="J77" s="15" t="n"/>
      <c r="K77" s="18" t="n"/>
      <c r="L77" s="19">
        <f>IF(OR(A77="",F77=""),"",IFERROR(F77-'Parámetros'!$B$4,""))</f>
        <v/>
      </c>
      <c r="M77" s="20">
        <f>IF(A77="","",IF(K77="","Revisar estado",IF(OR(K77="Confirmada",K77="Liberada"),IF(K77="Confirmada","Cerrada: confirmada","Cerrada: liberada"),IF(F77="","Revisar fecha límite",IF(F77&lt;'Parámetros'!$B$4,"Vencida: comprobar",IF(F77='Parámetros'!$B$4,"Vence hoy: comprobar",IF(F77&lt;='Parámetros'!$B$4+'Parámetros'!$B$5,"Urgente: comprobar",IF(F77&lt;='Parámetros'!$B$4+'Parámetros'!$B$6,"Próxima: revisar","En plazo"))))))))</f>
        <v/>
      </c>
      <c r="P77">
        <f>""</f>
        <v/>
      </c>
    </row>
    <row r="78">
      <c r="A78" s="13" t="n"/>
      <c r="B78" s="27" t="n"/>
      <c r="C78" s="15" t="n"/>
      <c r="D78" s="15" t="n"/>
      <c r="E78" s="27" t="n"/>
      <c r="F78" s="27" t="n"/>
      <c r="G78" s="16" t="n"/>
      <c r="H78" s="17" t="n"/>
      <c r="I78" s="15" t="n"/>
      <c r="J78" s="15" t="n"/>
      <c r="K78" s="18" t="n"/>
      <c r="L78" s="21">
        <f>IF(OR(A78="",F78=""),"",IFERROR(F78-'Parámetros'!$B$4,""))</f>
        <v/>
      </c>
      <c r="M78" s="22">
        <f>IF(A78="","",IF(K78="","Revisar estado",IF(OR(K78="Confirmada",K78="Liberada"),IF(K78="Confirmada","Cerrada: confirmada","Cerrada: liberada"),IF(F78="","Revisar fecha límite",IF(F78&lt;'Parámetros'!$B$4,"Vencida: comprobar",IF(F78='Parámetros'!$B$4,"Vence hoy: comprobar",IF(F78&lt;='Parámetros'!$B$4+'Parámetros'!$B$5,"Urgente: comprobar",IF(F78&lt;='Parámetros'!$B$4+'Parámetros'!$B$6,"Próxima: revisar","En plazo"))))))))</f>
        <v/>
      </c>
      <c r="P78">
        <f>""</f>
        <v/>
      </c>
    </row>
    <row r="79">
      <c r="A79" s="13" t="n"/>
      <c r="B79" s="27" t="n"/>
      <c r="C79" s="15" t="n"/>
      <c r="D79" s="15" t="n"/>
      <c r="E79" s="27" t="n"/>
      <c r="F79" s="27" t="n"/>
      <c r="G79" s="16" t="n"/>
      <c r="H79" s="17" t="n"/>
      <c r="I79" s="15" t="n"/>
      <c r="J79" s="15" t="n"/>
      <c r="K79" s="18" t="n"/>
      <c r="L79" s="19">
        <f>IF(OR(A79="",F79=""),"",IFERROR(F79-'Parámetros'!$B$4,""))</f>
        <v/>
      </c>
      <c r="M79" s="20">
        <f>IF(A79="","",IF(K79="","Revisar estado",IF(OR(K79="Confirmada",K79="Liberada"),IF(K79="Confirmada","Cerrada: confirmada","Cerrada: liberada"),IF(F79="","Revisar fecha límite",IF(F79&lt;'Parámetros'!$B$4,"Vencida: comprobar",IF(F79='Parámetros'!$B$4,"Vence hoy: comprobar",IF(F79&lt;='Parámetros'!$B$4+'Parámetros'!$B$5,"Urgente: comprobar",IF(F79&lt;='Parámetros'!$B$4+'Parámetros'!$B$6,"Próxima: revisar","En plazo"))))))))</f>
        <v/>
      </c>
      <c r="P79">
        <f>""</f>
        <v/>
      </c>
    </row>
    <row r="80">
      <c r="A80" s="13" t="n"/>
      <c r="B80" s="27" t="n"/>
      <c r="C80" s="15" t="n"/>
      <c r="D80" s="15" t="n"/>
      <c r="E80" s="27" t="n"/>
      <c r="F80" s="27" t="n"/>
      <c r="G80" s="16" t="n"/>
      <c r="H80" s="17" t="n"/>
      <c r="I80" s="15" t="n"/>
      <c r="J80" s="15" t="n"/>
      <c r="K80" s="18" t="n"/>
      <c r="L80" s="21">
        <f>IF(OR(A80="",F80=""),"",IFERROR(F80-'Parámetros'!$B$4,""))</f>
        <v/>
      </c>
      <c r="M80" s="22">
        <f>IF(A80="","",IF(K80="","Revisar estado",IF(OR(K80="Confirmada",K80="Liberada"),IF(K80="Confirmada","Cerrada: confirmada","Cerrada: liberada"),IF(F80="","Revisar fecha límite",IF(F80&lt;'Parámetros'!$B$4,"Vencida: comprobar",IF(F80='Parámetros'!$B$4,"Vence hoy: comprobar",IF(F80&lt;='Parámetros'!$B$4+'Parámetros'!$B$5,"Urgente: comprobar",IF(F80&lt;='Parámetros'!$B$4+'Parámetros'!$B$6,"Próxima: revisar","En plazo"))))))))</f>
        <v/>
      </c>
      <c r="P80">
        <f>""</f>
        <v/>
      </c>
    </row>
    <row r="81">
      <c r="A81" s="13" t="n"/>
      <c r="B81" s="27" t="n"/>
      <c r="C81" s="15" t="n"/>
      <c r="D81" s="15" t="n"/>
      <c r="E81" s="27" t="n"/>
      <c r="F81" s="27" t="n"/>
      <c r="G81" s="16" t="n"/>
      <c r="H81" s="17" t="n"/>
      <c r="I81" s="15" t="n"/>
      <c r="J81" s="15" t="n"/>
      <c r="K81" s="18" t="n"/>
      <c r="L81" s="19">
        <f>IF(OR(A81="",F81=""),"",IFERROR(F81-'Parámetros'!$B$4,""))</f>
        <v/>
      </c>
      <c r="M81" s="20">
        <f>IF(A81="","",IF(K81="","Revisar estado",IF(OR(K81="Confirmada",K81="Liberada"),IF(K81="Confirmada","Cerrada: confirmada","Cerrada: liberada"),IF(F81="","Revisar fecha límite",IF(F81&lt;'Parámetros'!$B$4,"Vencida: comprobar",IF(F81='Parámetros'!$B$4,"Vence hoy: comprobar",IF(F81&lt;='Parámetros'!$B$4+'Parámetros'!$B$5,"Urgente: comprobar",IF(F81&lt;='Parámetros'!$B$4+'Parámetros'!$B$6,"Próxima: revisar","En plazo"))))))))</f>
        <v/>
      </c>
      <c r="P81">
        <f>""</f>
        <v/>
      </c>
    </row>
    <row r="82">
      <c r="A82" s="13" t="n"/>
      <c r="B82" s="27" t="n"/>
      <c r="C82" s="15" t="n"/>
      <c r="D82" s="15" t="n"/>
      <c r="E82" s="27" t="n"/>
      <c r="F82" s="27" t="n"/>
      <c r="G82" s="16" t="n"/>
      <c r="H82" s="17" t="n"/>
      <c r="I82" s="15" t="n"/>
      <c r="J82" s="15" t="n"/>
      <c r="K82" s="18" t="n"/>
      <c r="L82" s="21">
        <f>IF(OR(A82="",F82=""),"",IFERROR(F82-'Parámetros'!$B$4,""))</f>
        <v/>
      </c>
      <c r="M82" s="22">
        <f>IF(A82="","",IF(K82="","Revisar estado",IF(OR(K82="Confirmada",K82="Liberada"),IF(K82="Confirmada","Cerrada: confirmada","Cerrada: liberada"),IF(F82="","Revisar fecha límite",IF(F82&lt;'Parámetros'!$B$4,"Vencida: comprobar",IF(F82='Parámetros'!$B$4,"Vence hoy: comprobar",IF(F82&lt;='Parámetros'!$B$4+'Parámetros'!$B$5,"Urgente: comprobar",IF(F82&lt;='Parámetros'!$B$4+'Parámetros'!$B$6,"Próxima: revisar","En plazo"))))))))</f>
        <v/>
      </c>
      <c r="P82">
        <f>""</f>
        <v/>
      </c>
    </row>
    <row r="83">
      <c r="A83" s="13" t="n"/>
      <c r="B83" s="27" t="n"/>
      <c r="C83" s="15" t="n"/>
      <c r="D83" s="15" t="n"/>
      <c r="E83" s="27" t="n"/>
      <c r="F83" s="27" t="n"/>
      <c r="G83" s="16" t="n"/>
      <c r="H83" s="17" t="n"/>
      <c r="I83" s="15" t="n"/>
      <c r="J83" s="15" t="n"/>
      <c r="K83" s="18" t="n"/>
      <c r="L83" s="19">
        <f>IF(OR(A83="",F83=""),"",IFERROR(F83-'Parámetros'!$B$4,""))</f>
        <v/>
      </c>
      <c r="M83" s="20">
        <f>IF(A83="","",IF(K83="","Revisar estado",IF(OR(K83="Confirmada",K83="Liberada"),IF(K83="Confirmada","Cerrada: confirmada","Cerrada: liberada"),IF(F83="","Revisar fecha límite",IF(F83&lt;'Parámetros'!$B$4,"Vencida: comprobar",IF(F83='Parámetros'!$B$4,"Vence hoy: comprobar",IF(F83&lt;='Parámetros'!$B$4+'Parámetros'!$B$5,"Urgente: comprobar",IF(F83&lt;='Parámetros'!$B$4+'Parámetros'!$B$6,"Próxima: revisar","En plazo"))))))))</f>
        <v/>
      </c>
      <c r="P83">
        <f>""</f>
        <v/>
      </c>
    </row>
    <row r="84">
      <c r="A84" s="13" t="n"/>
      <c r="B84" s="27" t="n"/>
      <c r="C84" s="15" t="n"/>
      <c r="D84" s="15" t="n"/>
      <c r="E84" s="27" t="n"/>
      <c r="F84" s="27" t="n"/>
      <c r="G84" s="16" t="n"/>
      <c r="H84" s="17" t="n"/>
      <c r="I84" s="15" t="n"/>
      <c r="J84" s="15" t="n"/>
      <c r="K84" s="18" t="n"/>
      <c r="L84" s="21">
        <f>IF(OR(A84="",F84=""),"",IFERROR(F84-'Parámetros'!$B$4,""))</f>
        <v/>
      </c>
      <c r="M84" s="22">
        <f>IF(A84="","",IF(K84="","Revisar estado",IF(OR(K84="Confirmada",K84="Liberada"),IF(K84="Confirmada","Cerrada: confirmada","Cerrada: liberada"),IF(F84="","Revisar fecha límite",IF(F84&lt;'Parámetros'!$B$4,"Vencida: comprobar",IF(F84='Parámetros'!$B$4,"Vence hoy: comprobar",IF(F84&lt;='Parámetros'!$B$4+'Parámetros'!$B$5,"Urgente: comprobar",IF(F84&lt;='Parámetros'!$B$4+'Parámetros'!$B$6,"Próxima: revisar","En plazo"))))))))</f>
        <v/>
      </c>
      <c r="P84">
        <f>""</f>
        <v/>
      </c>
    </row>
    <row r="85">
      <c r="A85" s="13" t="n"/>
      <c r="B85" s="27" t="n"/>
      <c r="C85" s="15" t="n"/>
      <c r="D85" s="15" t="n"/>
      <c r="E85" s="27" t="n"/>
      <c r="F85" s="27" t="n"/>
      <c r="G85" s="16" t="n"/>
      <c r="H85" s="17" t="n"/>
      <c r="I85" s="15" t="n"/>
      <c r="J85" s="15" t="n"/>
      <c r="K85" s="18" t="n"/>
      <c r="L85" s="19">
        <f>IF(OR(A85="",F85=""),"",IFERROR(F85-'Parámetros'!$B$4,""))</f>
        <v/>
      </c>
      <c r="M85" s="20">
        <f>IF(A85="","",IF(K85="","Revisar estado",IF(OR(K85="Confirmada",K85="Liberada"),IF(K85="Confirmada","Cerrada: confirmada","Cerrada: liberada"),IF(F85="","Revisar fecha límite",IF(F85&lt;'Parámetros'!$B$4,"Vencida: comprobar",IF(F85='Parámetros'!$B$4,"Vence hoy: comprobar",IF(F85&lt;='Parámetros'!$B$4+'Parámetros'!$B$5,"Urgente: comprobar",IF(F85&lt;='Parámetros'!$B$4+'Parámetros'!$B$6,"Próxima: revisar","En plazo"))))))))</f>
        <v/>
      </c>
      <c r="P85">
        <f>""</f>
        <v/>
      </c>
    </row>
    <row r="86">
      <c r="A86" s="13" t="n"/>
      <c r="B86" s="27" t="n"/>
      <c r="C86" s="15" t="n"/>
      <c r="D86" s="15" t="n"/>
      <c r="E86" s="27" t="n"/>
      <c r="F86" s="27" t="n"/>
      <c r="G86" s="16" t="n"/>
      <c r="H86" s="17" t="n"/>
      <c r="I86" s="15" t="n"/>
      <c r="J86" s="15" t="n"/>
      <c r="K86" s="18" t="n"/>
      <c r="L86" s="21">
        <f>IF(OR(A86="",F86=""),"",IFERROR(F86-'Parámetros'!$B$4,""))</f>
        <v/>
      </c>
      <c r="M86" s="22">
        <f>IF(A86="","",IF(K86="","Revisar estado",IF(OR(K86="Confirmada",K86="Liberada"),IF(K86="Confirmada","Cerrada: confirmada","Cerrada: liberada"),IF(F86="","Revisar fecha límite",IF(F86&lt;'Parámetros'!$B$4,"Vencida: comprobar",IF(F86='Parámetros'!$B$4,"Vence hoy: comprobar",IF(F86&lt;='Parámetros'!$B$4+'Parámetros'!$B$5,"Urgente: comprobar",IF(F86&lt;='Parámetros'!$B$4+'Parámetros'!$B$6,"Próxima: revisar","En plazo"))))))))</f>
        <v/>
      </c>
      <c r="P86">
        <f>""</f>
        <v/>
      </c>
    </row>
    <row r="87">
      <c r="A87" s="13" t="n"/>
      <c r="B87" s="27" t="n"/>
      <c r="C87" s="15" t="n"/>
      <c r="D87" s="15" t="n"/>
      <c r="E87" s="27" t="n"/>
      <c r="F87" s="27" t="n"/>
      <c r="G87" s="16" t="n"/>
      <c r="H87" s="17" t="n"/>
      <c r="I87" s="15" t="n"/>
      <c r="J87" s="15" t="n"/>
      <c r="K87" s="18" t="n"/>
      <c r="L87" s="19">
        <f>IF(OR(A87="",F87=""),"",IFERROR(F87-'Parámetros'!$B$4,""))</f>
        <v/>
      </c>
      <c r="M87" s="20">
        <f>IF(A87="","",IF(K87="","Revisar estado",IF(OR(K87="Confirmada",K87="Liberada"),IF(K87="Confirmada","Cerrada: confirmada","Cerrada: liberada"),IF(F87="","Revisar fecha límite",IF(F87&lt;'Parámetros'!$B$4,"Vencida: comprobar",IF(F87='Parámetros'!$B$4,"Vence hoy: comprobar",IF(F87&lt;='Parámetros'!$B$4+'Parámetros'!$B$5,"Urgente: comprobar",IF(F87&lt;='Parámetros'!$B$4+'Parámetros'!$B$6,"Próxima: revisar","En plazo"))))))))</f>
        <v/>
      </c>
      <c r="P87">
        <f>""</f>
        <v/>
      </c>
    </row>
    <row r="88">
      <c r="A88" s="13" t="n"/>
      <c r="B88" s="27" t="n"/>
      <c r="C88" s="15" t="n"/>
      <c r="D88" s="15" t="n"/>
      <c r="E88" s="27" t="n"/>
      <c r="F88" s="27" t="n"/>
      <c r="G88" s="16" t="n"/>
      <c r="H88" s="17" t="n"/>
      <c r="I88" s="15" t="n"/>
      <c r="J88" s="15" t="n"/>
      <c r="K88" s="18" t="n"/>
      <c r="L88" s="21">
        <f>IF(OR(A88="",F88=""),"",IFERROR(F88-'Parámetros'!$B$4,""))</f>
        <v/>
      </c>
      <c r="M88" s="22">
        <f>IF(A88="","",IF(K88="","Revisar estado",IF(OR(K88="Confirmada",K88="Liberada"),IF(K88="Confirmada","Cerrada: confirmada","Cerrada: liberada"),IF(F88="","Revisar fecha límite",IF(F88&lt;'Parámetros'!$B$4,"Vencida: comprobar",IF(F88='Parámetros'!$B$4,"Vence hoy: comprobar",IF(F88&lt;='Parámetros'!$B$4+'Parámetros'!$B$5,"Urgente: comprobar",IF(F88&lt;='Parámetros'!$B$4+'Parámetros'!$B$6,"Próxima: revisar","En plazo"))))))))</f>
        <v/>
      </c>
      <c r="P88">
        <f>""</f>
        <v/>
      </c>
    </row>
    <row r="89">
      <c r="A89" s="13" t="n"/>
      <c r="B89" s="27" t="n"/>
      <c r="C89" s="15" t="n"/>
      <c r="D89" s="15" t="n"/>
      <c r="E89" s="27" t="n"/>
      <c r="F89" s="27" t="n"/>
      <c r="G89" s="16" t="n"/>
      <c r="H89" s="17" t="n"/>
      <c r="I89" s="15" t="n"/>
      <c r="J89" s="15" t="n"/>
      <c r="K89" s="18" t="n"/>
      <c r="L89" s="19">
        <f>IF(OR(A89="",F89=""),"",IFERROR(F89-'Parámetros'!$B$4,""))</f>
        <v/>
      </c>
      <c r="M89" s="20">
        <f>IF(A89="","",IF(K89="","Revisar estado",IF(OR(K89="Confirmada",K89="Liberada"),IF(K89="Confirmada","Cerrada: confirmada","Cerrada: liberada"),IF(F89="","Revisar fecha límite",IF(F89&lt;'Parámetros'!$B$4,"Vencida: comprobar",IF(F89='Parámetros'!$B$4,"Vence hoy: comprobar",IF(F89&lt;='Parámetros'!$B$4+'Parámetros'!$B$5,"Urgente: comprobar",IF(F89&lt;='Parámetros'!$B$4+'Parámetros'!$B$6,"Próxima: revisar","En plazo"))))))))</f>
        <v/>
      </c>
      <c r="P89">
        <f>""</f>
        <v/>
      </c>
    </row>
    <row r="90">
      <c r="A90" s="13" t="n"/>
      <c r="B90" s="27" t="n"/>
      <c r="C90" s="15" t="n"/>
      <c r="D90" s="15" t="n"/>
      <c r="E90" s="27" t="n"/>
      <c r="F90" s="27" t="n"/>
      <c r="G90" s="16" t="n"/>
      <c r="H90" s="17" t="n"/>
      <c r="I90" s="15" t="n"/>
      <c r="J90" s="15" t="n"/>
      <c r="K90" s="18" t="n"/>
      <c r="L90" s="21">
        <f>IF(OR(A90="",F90=""),"",IFERROR(F90-'Parámetros'!$B$4,""))</f>
        <v/>
      </c>
      <c r="M90" s="22">
        <f>IF(A90="","",IF(K90="","Revisar estado",IF(OR(K90="Confirmada",K90="Liberada"),IF(K90="Confirmada","Cerrada: confirmada","Cerrada: liberada"),IF(F90="","Revisar fecha límite",IF(F90&lt;'Parámetros'!$B$4,"Vencida: comprobar",IF(F90='Parámetros'!$B$4,"Vence hoy: comprobar",IF(F90&lt;='Parámetros'!$B$4+'Parámetros'!$B$5,"Urgente: comprobar",IF(F90&lt;='Parámetros'!$B$4+'Parámetros'!$B$6,"Próxima: revisar","En plazo"))))))))</f>
        <v/>
      </c>
      <c r="P90">
        <f>""</f>
        <v/>
      </c>
    </row>
    <row r="91">
      <c r="A91" s="13" t="n"/>
      <c r="B91" s="27" t="n"/>
      <c r="C91" s="15" t="n"/>
      <c r="D91" s="15" t="n"/>
      <c r="E91" s="27" t="n"/>
      <c r="F91" s="27" t="n"/>
      <c r="G91" s="16" t="n"/>
      <c r="H91" s="17" t="n"/>
      <c r="I91" s="15" t="n"/>
      <c r="J91" s="15" t="n"/>
      <c r="K91" s="18" t="n"/>
      <c r="L91" s="19">
        <f>IF(OR(A91="",F91=""),"",IFERROR(F91-'Parámetros'!$B$4,""))</f>
        <v/>
      </c>
      <c r="M91" s="20">
        <f>IF(A91="","",IF(K91="","Revisar estado",IF(OR(K91="Confirmada",K91="Liberada"),IF(K91="Confirmada","Cerrada: confirmada","Cerrada: liberada"),IF(F91="","Revisar fecha límite",IF(F91&lt;'Parámetros'!$B$4,"Vencida: comprobar",IF(F91='Parámetros'!$B$4,"Vence hoy: comprobar",IF(F91&lt;='Parámetros'!$B$4+'Parámetros'!$B$5,"Urgente: comprobar",IF(F91&lt;='Parámetros'!$B$4+'Parámetros'!$B$6,"Próxima: revisar","En plazo"))))))))</f>
        <v/>
      </c>
      <c r="P91">
        <f>""</f>
        <v/>
      </c>
    </row>
    <row r="92">
      <c r="A92" s="13" t="n"/>
      <c r="B92" s="27" t="n"/>
      <c r="C92" s="15" t="n"/>
      <c r="D92" s="15" t="n"/>
      <c r="E92" s="27" t="n"/>
      <c r="F92" s="27" t="n"/>
      <c r="G92" s="16" t="n"/>
      <c r="H92" s="17" t="n"/>
      <c r="I92" s="15" t="n"/>
      <c r="J92" s="15" t="n"/>
      <c r="K92" s="18" t="n"/>
      <c r="L92" s="21">
        <f>IF(OR(A92="",F92=""),"",IFERROR(F92-'Parámetros'!$B$4,""))</f>
        <v/>
      </c>
      <c r="M92" s="22">
        <f>IF(A92="","",IF(K92="","Revisar estado",IF(OR(K92="Confirmada",K92="Liberada"),IF(K92="Confirmada","Cerrada: confirmada","Cerrada: liberada"),IF(F92="","Revisar fecha límite",IF(F92&lt;'Parámetros'!$B$4,"Vencida: comprobar",IF(F92='Parámetros'!$B$4,"Vence hoy: comprobar",IF(F92&lt;='Parámetros'!$B$4+'Parámetros'!$B$5,"Urgente: comprobar",IF(F92&lt;='Parámetros'!$B$4+'Parámetros'!$B$6,"Próxima: revisar","En plazo"))))))))</f>
        <v/>
      </c>
      <c r="P92">
        <f>""</f>
        <v/>
      </c>
    </row>
    <row r="93">
      <c r="A93" s="13" t="n"/>
      <c r="B93" s="27" t="n"/>
      <c r="C93" s="15" t="n"/>
      <c r="D93" s="15" t="n"/>
      <c r="E93" s="27" t="n"/>
      <c r="F93" s="27" t="n"/>
      <c r="G93" s="16" t="n"/>
      <c r="H93" s="17" t="n"/>
      <c r="I93" s="15" t="n"/>
      <c r="J93" s="15" t="n"/>
      <c r="K93" s="18" t="n"/>
      <c r="L93" s="19">
        <f>IF(OR(A93="",F93=""),"",IFERROR(F93-'Parámetros'!$B$4,""))</f>
        <v/>
      </c>
      <c r="M93" s="20">
        <f>IF(A93="","",IF(K93="","Revisar estado",IF(OR(K93="Confirmada",K93="Liberada"),IF(K93="Confirmada","Cerrada: confirmada","Cerrada: liberada"),IF(F93="","Revisar fecha límite",IF(F93&lt;'Parámetros'!$B$4,"Vencida: comprobar",IF(F93='Parámetros'!$B$4,"Vence hoy: comprobar",IF(F93&lt;='Parámetros'!$B$4+'Parámetros'!$B$5,"Urgente: comprobar",IF(F93&lt;='Parámetros'!$B$4+'Parámetros'!$B$6,"Próxima: revisar","En plazo"))))))))</f>
        <v/>
      </c>
      <c r="P93">
        <f>""</f>
        <v/>
      </c>
    </row>
    <row r="94">
      <c r="A94" s="13" t="n"/>
      <c r="B94" s="27" t="n"/>
      <c r="C94" s="15" t="n"/>
      <c r="D94" s="15" t="n"/>
      <c r="E94" s="27" t="n"/>
      <c r="F94" s="27" t="n"/>
      <c r="G94" s="16" t="n"/>
      <c r="H94" s="17" t="n"/>
      <c r="I94" s="15" t="n"/>
      <c r="J94" s="15" t="n"/>
      <c r="K94" s="18" t="n"/>
      <c r="L94" s="21">
        <f>IF(OR(A94="",F94=""),"",IFERROR(F94-'Parámetros'!$B$4,""))</f>
        <v/>
      </c>
      <c r="M94" s="22">
        <f>IF(A94="","",IF(K94="","Revisar estado",IF(OR(K94="Confirmada",K94="Liberada"),IF(K94="Confirmada","Cerrada: confirmada","Cerrada: liberada"),IF(F94="","Revisar fecha límite",IF(F94&lt;'Parámetros'!$B$4,"Vencida: comprobar",IF(F94='Parámetros'!$B$4,"Vence hoy: comprobar",IF(F94&lt;='Parámetros'!$B$4+'Parámetros'!$B$5,"Urgente: comprobar",IF(F94&lt;='Parámetros'!$B$4+'Parámetros'!$B$6,"Próxima: revisar","En plazo"))))))))</f>
        <v/>
      </c>
      <c r="P94">
        <f>""</f>
        <v/>
      </c>
    </row>
    <row r="95">
      <c r="A95" s="13" t="n"/>
      <c r="B95" s="27" t="n"/>
      <c r="C95" s="15" t="n"/>
      <c r="D95" s="15" t="n"/>
      <c r="E95" s="27" t="n"/>
      <c r="F95" s="27" t="n"/>
      <c r="G95" s="16" t="n"/>
      <c r="H95" s="17" t="n"/>
      <c r="I95" s="15" t="n"/>
      <c r="J95" s="15" t="n"/>
      <c r="K95" s="18" t="n"/>
      <c r="L95" s="19">
        <f>IF(OR(A95="",F95=""),"",IFERROR(F95-'Parámetros'!$B$4,""))</f>
        <v/>
      </c>
      <c r="M95" s="20">
        <f>IF(A95="","",IF(K95="","Revisar estado",IF(OR(K95="Confirmada",K95="Liberada"),IF(K95="Confirmada","Cerrada: confirmada","Cerrada: liberada"),IF(F95="","Revisar fecha límite",IF(F95&lt;'Parámetros'!$B$4,"Vencida: comprobar",IF(F95='Parámetros'!$B$4,"Vence hoy: comprobar",IF(F95&lt;='Parámetros'!$B$4+'Parámetros'!$B$5,"Urgente: comprobar",IF(F95&lt;='Parámetros'!$B$4+'Parámetros'!$B$6,"Próxima: revisar","En plazo"))))))))</f>
        <v/>
      </c>
      <c r="P95">
        <f>""</f>
        <v/>
      </c>
    </row>
    <row r="96">
      <c r="A96" s="13" t="n"/>
      <c r="B96" s="27" t="n"/>
      <c r="C96" s="15" t="n"/>
      <c r="D96" s="15" t="n"/>
      <c r="E96" s="27" t="n"/>
      <c r="F96" s="27" t="n"/>
      <c r="G96" s="16" t="n"/>
      <c r="H96" s="17" t="n"/>
      <c r="I96" s="15" t="n"/>
      <c r="J96" s="15" t="n"/>
      <c r="K96" s="18" t="n"/>
      <c r="L96" s="21">
        <f>IF(OR(A96="",F96=""),"",IFERROR(F96-'Parámetros'!$B$4,""))</f>
        <v/>
      </c>
      <c r="M96" s="22">
        <f>IF(A96="","",IF(K96="","Revisar estado",IF(OR(K96="Confirmada",K96="Liberada"),IF(K96="Confirmada","Cerrada: confirmada","Cerrada: liberada"),IF(F96="","Revisar fecha límite",IF(F96&lt;'Parámetros'!$B$4,"Vencida: comprobar",IF(F96='Parámetros'!$B$4,"Vence hoy: comprobar",IF(F96&lt;='Parámetros'!$B$4+'Parámetros'!$B$5,"Urgente: comprobar",IF(F96&lt;='Parámetros'!$B$4+'Parámetros'!$B$6,"Próxima: revisar","En plazo"))))))))</f>
        <v/>
      </c>
      <c r="P96">
        <f>""</f>
        <v/>
      </c>
    </row>
    <row r="97">
      <c r="A97" s="13" t="n"/>
      <c r="B97" s="27" t="n"/>
      <c r="C97" s="15" t="n"/>
      <c r="D97" s="15" t="n"/>
      <c r="E97" s="27" t="n"/>
      <c r="F97" s="27" t="n"/>
      <c r="G97" s="16" t="n"/>
      <c r="H97" s="17" t="n"/>
      <c r="I97" s="15" t="n"/>
      <c r="J97" s="15" t="n"/>
      <c r="K97" s="18" t="n"/>
      <c r="L97" s="19">
        <f>IF(OR(A97="",F97=""),"",IFERROR(F97-'Parámetros'!$B$4,""))</f>
        <v/>
      </c>
      <c r="M97" s="20">
        <f>IF(A97="","",IF(K97="","Revisar estado",IF(OR(K97="Confirmada",K97="Liberada"),IF(K97="Confirmada","Cerrada: confirmada","Cerrada: liberada"),IF(F97="","Revisar fecha límite",IF(F97&lt;'Parámetros'!$B$4,"Vencida: comprobar",IF(F97='Parámetros'!$B$4,"Vence hoy: comprobar",IF(F97&lt;='Parámetros'!$B$4+'Parámetros'!$B$5,"Urgente: comprobar",IF(F97&lt;='Parámetros'!$B$4+'Parámetros'!$B$6,"Próxima: revisar","En plazo"))))))))</f>
        <v/>
      </c>
      <c r="P97">
        <f>""</f>
        <v/>
      </c>
    </row>
    <row r="98">
      <c r="A98" s="13" t="n"/>
      <c r="B98" s="27" t="n"/>
      <c r="C98" s="15" t="n"/>
      <c r="D98" s="15" t="n"/>
      <c r="E98" s="27" t="n"/>
      <c r="F98" s="27" t="n"/>
      <c r="G98" s="16" t="n"/>
      <c r="H98" s="17" t="n"/>
      <c r="I98" s="15" t="n"/>
      <c r="J98" s="15" t="n"/>
      <c r="K98" s="18" t="n"/>
      <c r="L98" s="21">
        <f>IF(OR(A98="",F98=""),"",IFERROR(F98-'Parámetros'!$B$4,""))</f>
        <v/>
      </c>
      <c r="M98" s="22">
        <f>IF(A98="","",IF(K98="","Revisar estado",IF(OR(K98="Confirmada",K98="Liberada"),IF(K98="Confirmada","Cerrada: confirmada","Cerrada: liberada"),IF(F98="","Revisar fecha límite",IF(F98&lt;'Parámetros'!$B$4,"Vencida: comprobar",IF(F98='Parámetros'!$B$4,"Vence hoy: comprobar",IF(F98&lt;='Parámetros'!$B$4+'Parámetros'!$B$5,"Urgente: comprobar",IF(F98&lt;='Parámetros'!$B$4+'Parámetros'!$B$6,"Próxima: revisar","En plazo"))))))))</f>
        <v/>
      </c>
      <c r="P98">
        <f>""</f>
        <v/>
      </c>
    </row>
    <row r="99">
      <c r="A99" s="13" t="n"/>
      <c r="B99" s="27" t="n"/>
      <c r="C99" s="15" t="n"/>
      <c r="D99" s="15" t="n"/>
      <c r="E99" s="27" t="n"/>
      <c r="F99" s="27" t="n"/>
      <c r="G99" s="16" t="n"/>
      <c r="H99" s="17" t="n"/>
      <c r="I99" s="15" t="n"/>
      <c r="J99" s="15" t="n"/>
      <c r="K99" s="18" t="n"/>
      <c r="L99" s="19">
        <f>IF(OR(A99="",F99=""),"",IFERROR(F99-'Parámetros'!$B$4,""))</f>
        <v/>
      </c>
      <c r="M99" s="20">
        <f>IF(A99="","",IF(K99="","Revisar estado",IF(OR(K99="Confirmada",K99="Liberada"),IF(K99="Confirmada","Cerrada: confirmada","Cerrada: liberada"),IF(F99="","Revisar fecha límite",IF(F99&lt;'Parámetros'!$B$4,"Vencida: comprobar",IF(F99='Parámetros'!$B$4,"Vence hoy: comprobar",IF(F99&lt;='Parámetros'!$B$4+'Parámetros'!$B$5,"Urgente: comprobar",IF(F99&lt;='Parámetros'!$B$4+'Parámetros'!$B$6,"Próxima: revisar","En plazo"))))))))</f>
        <v/>
      </c>
      <c r="P99">
        <f>""</f>
        <v/>
      </c>
    </row>
    <row r="100">
      <c r="A100" s="13" t="n"/>
      <c r="B100" s="27" t="n"/>
      <c r="C100" s="15" t="n"/>
      <c r="D100" s="15" t="n"/>
      <c r="E100" s="27" t="n"/>
      <c r="F100" s="27" t="n"/>
      <c r="G100" s="16" t="n"/>
      <c r="H100" s="17" t="n"/>
      <c r="I100" s="15" t="n"/>
      <c r="J100" s="15" t="n"/>
      <c r="K100" s="18" t="n"/>
      <c r="L100" s="21">
        <f>IF(OR(A100="",F100=""),"",IFERROR(F100-'Parámetros'!$B$4,""))</f>
        <v/>
      </c>
      <c r="M100" s="22">
        <f>IF(A100="","",IF(K100="","Revisar estado",IF(OR(K100="Confirmada",K100="Liberada"),IF(K100="Confirmada","Cerrada: confirmada","Cerrada: liberada"),IF(F100="","Revisar fecha límite",IF(F100&lt;'Parámetros'!$B$4,"Vencida: comprobar",IF(F100='Parámetros'!$B$4,"Vence hoy: comprobar",IF(F100&lt;='Parámetros'!$B$4+'Parámetros'!$B$5,"Urgente: comprobar",IF(F100&lt;='Parámetros'!$B$4+'Parámetros'!$B$6,"Próxima: revisar","En plazo"))))))))</f>
        <v/>
      </c>
      <c r="P100">
        <f>""</f>
        <v/>
      </c>
    </row>
    <row r="101">
      <c r="A101" s="13" t="n"/>
      <c r="B101" s="27" t="n"/>
      <c r="C101" s="15" t="n"/>
      <c r="D101" s="15" t="n"/>
      <c r="E101" s="27" t="n"/>
      <c r="F101" s="27" t="n"/>
      <c r="G101" s="16" t="n"/>
      <c r="H101" s="17" t="n"/>
      <c r="I101" s="15" t="n"/>
      <c r="J101" s="15" t="n"/>
      <c r="K101" s="18" t="n"/>
      <c r="L101" s="19">
        <f>IF(OR(A101="",F101=""),"",IFERROR(F101-'Parámetros'!$B$4,""))</f>
        <v/>
      </c>
      <c r="M101" s="20">
        <f>IF(A101="","",IF(K101="","Revisar estado",IF(OR(K101="Confirmada",K101="Liberada"),IF(K101="Confirmada","Cerrada: confirmada","Cerrada: liberada"),IF(F101="","Revisar fecha límite",IF(F101&lt;'Parámetros'!$B$4,"Vencida: comprobar",IF(F101='Parámetros'!$B$4,"Vence hoy: comprobar",IF(F101&lt;='Parámetros'!$B$4+'Parámetros'!$B$5,"Urgente: comprobar",IF(F101&lt;='Parámetros'!$B$4+'Parámetros'!$B$6,"Próxima: revisar","En plazo"))))))))</f>
        <v/>
      </c>
      <c r="P101">
        <f>""</f>
        <v/>
      </c>
    </row>
    <row r="102">
      <c r="A102" s="13" t="n"/>
      <c r="B102" s="27" t="n"/>
      <c r="C102" s="15" t="n"/>
      <c r="D102" s="15" t="n"/>
      <c r="E102" s="27" t="n"/>
      <c r="F102" s="27" t="n"/>
      <c r="G102" s="16" t="n"/>
      <c r="H102" s="17" t="n"/>
      <c r="I102" s="15" t="n"/>
      <c r="J102" s="15" t="n"/>
      <c r="K102" s="18" t="n"/>
      <c r="L102" s="21">
        <f>IF(OR(A102="",F102=""),"",IFERROR(F102-'Parámetros'!$B$4,""))</f>
        <v/>
      </c>
      <c r="M102" s="22">
        <f>IF(A102="","",IF(K102="","Revisar estado",IF(OR(K102="Confirmada",K102="Liberada"),IF(K102="Confirmada","Cerrada: confirmada","Cerrada: liberada"),IF(F102="","Revisar fecha límite",IF(F102&lt;'Parámetros'!$B$4,"Vencida: comprobar",IF(F102='Parámetros'!$B$4,"Vence hoy: comprobar",IF(F102&lt;='Parámetros'!$B$4+'Parámetros'!$B$5,"Urgente: comprobar",IF(F102&lt;='Parámetros'!$B$4+'Parámetros'!$B$6,"Próxima: revisar","En plazo"))))))))</f>
        <v/>
      </c>
      <c r="P102">
        <f>""</f>
        <v/>
      </c>
    </row>
    <row r="103">
      <c r="A103" s="13" t="n"/>
      <c r="B103" s="27" t="n"/>
      <c r="C103" s="15" t="n"/>
      <c r="D103" s="15" t="n"/>
      <c r="E103" s="27" t="n"/>
      <c r="F103" s="27" t="n"/>
      <c r="G103" s="16" t="n"/>
      <c r="H103" s="17" t="n"/>
      <c r="I103" s="15" t="n"/>
      <c r="J103" s="15" t="n"/>
      <c r="K103" s="18" t="n"/>
      <c r="L103" s="19">
        <f>IF(OR(A103="",F103=""),"",IFERROR(F103-'Parámetros'!$B$4,""))</f>
        <v/>
      </c>
      <c r="M103" s="20">
        <f>IF(A103="","",IF(K103="","Revisar estado",IF(OR(K103="Confirmada",K103="Liberada"),IF(K103="Confirmada","Cerrada: confirmada","Cerrada: liberada"),IF(F103="","Revisar fecha límite",IF(F103&lt;'Parámetros'!$B$4,"Vencida: comprobar",IF(F103='Parámetros'!$B$4,"Vence hoy: comprobar",IF(F103&lt;='Parámetros'!$B$4+'Parámetros'!$B$5,"Urgente: comprobar",IF(F103&lt;='Parámetros'!$B$4+'Parámetros'!$B$6,"Próxima: revisar","En plazo"))))))))</f>
        <v/>
      </c>
      <c r="P103">
        <f>""</f>
        <v/>
      </c>
    </row>
    <row r="104">
      <c r="A104" s="13" t="n"/>
      <c r="B104" s="27" t="n"/>
      <c r="C104" s="15" t="n"/>
      <c r="D104" s="15" t="n"/>
      <c r="E104" s="27" t="n"/>
      <c r="F104" s="27" t="n"/>
      <c r="G104" s="16" t="n"/>
      <c r="H104" s="17" t="n"/>
      <c r="I104" s="15" t="n"/>
      <c r="J104" s="15" t="n"/>
      <c r="K104" s="18" t="n"/>
      <c r="L104" s="21">
        <f>IF(OR(A104="",F104=""),"",IFERROR(F104-'Parámetros'!$B$4,""))</f>
        <v/>
      </c>
      <c r="M104" s="22">
        <f>IF(A104="","",IF(K104="","Revisar estado",IF(OR(K104="Confirmada",K104="Liberada"),IF(K104="Confirmada","Cerrada: confirmada","Cerrada: liberada"),IF(F104="","Revisar fecha límite",IF(F104&lt;'Parámetros'!$B$4,"Vencida: comprobar",IF(F104='Parámetros'!$B$4,"Vence hoy: comprobar",IF(F104&lt;='Parámetros'!$B$4+'Parámetros'!$B$5,"Urgente: comprobar",IF(F104&lt;='Parámetros'!$B$4+'Parámetros'!$B$6,"Próxima: revisar","En plazo"))))))))</f>
        <v/>
      </c>
      <c r="P104">
        <f>""</f>
        <v/>
      </c>
    </row>
  </sheetData>
  <mergeCells count="1">
    <mergeCell ref="A1:M1"/>
  </mergeCells>
  <conditionalFormatting sqref="A5:M104">
    <cfRule type="expression" priority="1" dxfId="0">
      <formula>AND($A5&lt;&gt;"",$M5="Vencida: comprobar")</formula>
    </cfRule>
    <cfRule type="expression" priority="2" dxfId="0">
      <formula>AND($A5&lt;&gt;"",$M5="Vence hoy: comprobar")</formula>
    </cfRule>
    <cfRule type="expression" priority="3" dxfId="1">
      <formula>AND($A5&lt;&gt;"",$M5="Urgente: comprobar")</formula>
    </cfRule>
    <cfRule type="expression" priority="4" dxfId="1">
      <formula>AND($A5&lt;&gt;"",$M5="Próxima: revisar")</formula>
    </cfRule>
    <cfRule type="expression" priority="5" dxfId="0">
      <formula>AND($A5&lt;&gt;"",LEFT($M5,7)="Revisar")</formula>
    </cfRule>
    <cfRule type="expression" priority="6" dxfId="2">
      <formula>AND($A5&lt;&gt;"",$M5="En plazo")</formula>
    </cfRule>
  </conditionalFormatting>
  <dataValidations count="5">
    <dataValidation sqref="K5:K104" showDropDown="0" showInputMessage="1" showErrorMessage="1" allowBlank="0" errorTitle="Estado no admitido" error="Seleccione uno de los estados editables de la hoja Parámetros." promptTitle="Estado de la opción" prompt="Seleccione el estado tras la comprobación humana." type="list">
      <formula1>=$P$2:$P$5</formula1>
    </dataValidation>
    <dataValidation sqref="B5:B104 E5:E104" showDropDown="0" showInputMessage="1" showErrorMessage="1" allowBlank="0" errorTitle="Fecha fuera de límites" error="Introduzca una fecha comprendida entre los límites de Parámetros." promptTitle="Fecha" prompt="Use una fecha válida en formato DD/MM/AAAA." type="date" operator="between">
      <formula1>$P$9</formula1>
      <formula2>$P$10</formula2>
    </dataValidation>
    <dataValidation sqref="F5:F104" showDropDown="0" showInputMessage="1" showErrorMessage="1" allowBlank="0" errorTitle="Fecha límite incoherente" error="La fecha límite debe estar entre la fecha de opción y la salida, y dentro de los límites de Parámetros." promptTitle="Fecha límite" prompt="Compruebe manualmente la fecha comunicada para la opción." type="custom">
      <formula1>=OR(F5="",AND(ISNUMBER(F5),ISNUMBER(E5),ISNUMBER(B5),F5&gt;=E5,F5&lt;=B5,F5&gt;=$P$9,F5&lt;=$P$10))</formula1>
    </dataValidation>
    <dataValidation sqref="G5:G104" showDropDown="0" showInputMessage="1" showErrorMessage="1" allowBlank="0" errorTitle="Cantidad no válida" error="Introduzca un número entero entre 1 y el máximo visible en Parámetros." promptTitle="Personas" prompt="Indique la cantidad de personas incluida en la opción." type="whole" operator="between">
      <formula1>1</formula1>
      <formula2>$P$7</formula2>
    </dataValidation>
    <dataValidation sqref="H5:H104" showDropDown="0" showInputMessage="1" showErrorMessage="1" allowBlank="0" errorTitle="Importe no válido" error="Introduzca un importe entre cero y el máximo visible en Parámetros." promptTitle="Importe de la opción" prompt="Registre el importe informativo de la opción en euros." type="decimal" operator="between">
      <formula1>0</formula1>
      <formula2>$P$8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8" customWidth="1" min="3" max="3"/>
    <col width="21" customWidth="1" min="4" max="4"/>
  </cols>
  <sheetData>
    <row r="1" ht="28" customHeight="1">
      <c r="A1" s="1" t="inlineStr">
        <is>
          <t>Parámetros editables del control</t>
        </is>
      </c>
      <c r="B1" s="25" t="n"/>
      <c r="C1" s="25" t="n"/>
      <c r="D1" s="26" t="n"/>
    </row>
    <row r="2" ht="30" customHeight="1">
      <c r="A2" s="12" t="inlineStr">
        <is>
          <t>Ajuste la fecha de control, los umbrales y los límites internos antes de revisar los avisos.</t>
        </is>
      </c>
    </row>
    <row r="3">
      <c r="A3" s="3" t="inlineStr">
        <is>
          <t>Supuesto</t>
        </is>
      </c>
      <c r="B3" s="3" t="inlineStr">
        <is>
          <t>Valor</t>
        </is>
      </c>
      <c r="C3" s="3" t="inlineStr">
        <is>
          <t>Unidad o uso</t>
        </is>
      </c>
      <c r="D3" s="3" t="inlineStr">
        <is>
          <t>Estados admitidos</t>
        </is>
      </c>
    </row>
    <row r="4">
      <c r="A4" s="6" t="inlineStr">
        <is>
          <t>Fecha de control</t>
        </is>
      </c>
      <c r="B4" s="28" t="n">
        <v>46276</v>
      </c>
      <c r="C4" s="6" t="inlineStr">
        <is>
          <t>Fecha usada para calcular los avisos</t>
        </is>
      </c>
      <c r="D4" s="13" t="inlineStr">
        <is>
          <t>Pendiente</t>
        </is>
      </c>
    </row>
    <row r="5">
      <c r="A5" s="9" t="inlineStr">
        <is>
          <t>Umbral urgente</t>
        </is>
      </c>
      <c r="B5" s="16" t="n">
        <v>2</v>
      </c>
      <c r="C5" s="9" t="inlineStr">
        <is>
          <t>días</t>
        </is>
      </c>
      <c r="D5" s="13" t="inlineStr">
        <is>
          <t>En revisión</t>
        </is>
      </c>
    </row>
    <row r="6">
      <c r="A6" s="6" t="inlineStr">
        <is>
          <t>Umbral próximo</t>
        </is>
      </c>
      <c r="B6" s="16" t="n">
        <v>7</v>
      </c>
      <c r="C6" s="6" t="inlineStr">
        <is>
          <t>días; igual o superior al urgente</t>
        </is>
      </c>
      <c r="D6" s="13" t="inlineStr">
        <is>
          <t>Confirmada</t>
        </is>
      </c>
    </row>
    <row r="7">
      <c r="A7" s="9" t="inlineStr">
        <is>
          <t>Máximo de personas</t>
        </is>
      </c>
      <c r="B7" s="16" t="n">
        <v>60</v>
      </c>
      <c r="C7" s="9" t="inlineStr">
        <is>
          <t>personas por opción</t>
        </is>
      </c>
      <c r="D7" s="13" t="inlineStr">
        <is>
          <t>Liberada</t>
        </is>
      </c>
    </row>
    <row r="8">
      <c r="A8" s="6" t="inlineStr">
        <is>
          <t>Máximo de importe</t>
        </is>
      </c>
      <c r="B8" s="17" t="n">
        <v>250000</v>
      </c>
      <c r="C8" s="6" t="inlineStr">
        <is>
          <t>€ por opción</t>
        </is>
      </c>
      <c r="D8" s="24" t="n"/>
    </row>
    <row r="9">
      <c r="A9" s="9" t="inlineStr">
        <is>
          <t>Fecha mínima admisible</t>
        </is>
      </c>
      <c r="B9" s="28" t="n">
        <v>42626</v>
      </c>
      <c r="C9" s="9" t="inlineStr">
        <is>
          <t>límite de captura</t>
        </is>
      </c>
      <c r="D9" s="24" t="n"/>
    </row>
    <row r="10">
      <c r="A10" s="6" t="inlineStr">
        <is>
          <t>Fecha máxima admisible</t>
        </is>
      </c>
      <c r="B10" s="28" t="n">
        <v>49926</v>
      </c>
      <c r="C10" s="6" t="inlineStr">
        <is>
          <t>límite de captura</t>
        </is>
      </c>
      <c r="D10" s="24" t="n"/>
    </row>
  </sheetData>
  <mergeCells count="1">
    <mergeCell ref="A1:D1"/>
  </mergeCells>
  <dataValidations count="7">
    <dataValidation sqref="B4" showDropDown="0" showInputMessage="1" showErrorMessage="1" allowBlank="0" errorTitle="Fecha no válida" error="Introduzca una fecha de control comprendida entre los límites visibles." promptTitle="Fecha de control" prompt="Esta fecha determina los días restantes y los avisos." type="custom">
      <formula1>=AND(ISNUMBER(B4),B4&gt;=$B$9,B4&lt;=$B$10)</formula1>
    </dataValidation>
    <dataValidation sqref="B5" showDropDown="0" showInputMessage="0" showErrorMessage="1" allowBlank="0" errorTitle="Umbral no válido" error="Introduzca un número entero de días igual o superior a cero." type="custom">
      <formula1>=AND(ISNUMBER(B5),B5=INT(B5),B5&gt;=0)</formula1>
    </dataValidation>
    <dataValidation sqref="B6" showDropDown="0" showInputMessage="0" showErrorMessage="1" allowBlank="0" errorTitle="Umbral no válido" error="El umbral próximo debe ser entero e igual o superior al urgente." type="custom">
      <formula1>=AND(ISNUMBER(B6),B6=INT(B6),B6&gt;=$B$5)</formula1>
    </dataValidation>
    <dataValidation sqref="B7" showDropDown="0" showInputMessage="0" showErrorMessage="1" allowBlank="0" errorTitle="Capacidad no válida" error="Introduzca un máximo entero de al menos una persona." type="custom">
      <formula1>=AND(ISNUMBER(B7),B7=INT(B7),B7&gt;=1)</formula1>
    </dataValidation>
    <dataValidation sqref="B8" showDropDown="0" showInputMessage="0" showErrorMessage="1" allowBlank="0" errorTitle="Importe no válido" error="Introduzca un importe máximo igual o superior a cero." type="custom">
      <formula1>=AND(ISNUMBER(B8),B8&gt;=0)</formula1>
    </dataValidation>
    <dataValidation sqref="B9" showDropDown="0" showInputMessage="0" showErrorMessage="1" allowBlank="0" errorTitle="Límite no válido" error="La fecha mínima debe ser anterior a la fecha máxima." type="custom">
      <formula1>=AND(ISNUMBER(B9),B9&lt;$B$10)</formula1>
    </dataValidation>
    <dataValidation sqref="B10" showDropDown="0" showInputMessage="0" showErrorMessage="1" allowBlank="0" errorTitle="Límite no válido" error="La fecha máxima debe ser posterior a la fecha mínima." type="custom">
      <formula1>=AND(ISNUMBER(B10),B10&gt;$B$9)</formula1>
    </dataValidation>
  </dataValidations>
  <pageMargins left="0.75" right="0.75" top="1" bottom="1" header="0.5" footer="0.5"/>
  <pageSetup orientation="landscape" fitToHeight="1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demostración</dc:creator>
  <dc:title xmlns:dc="http://purl.org/dc/elements/1.1/">Vencimiento de opciones de reserva</dc:title>
  <dc:description xmlns:dc="http://purl.org/dc/elements/1.1/">Libro ficticio para revisar opciones pendientes, confirmadas o liberadas.</dc:description>
  <dc:subject xmlns:dc="http://purl.org/dc/elements/1.1/">Control operativo de fechas límite de opciones de reserva</dc:subject>
  <dc:language xmlns:dc="http://purl.org/dc/elements/1.1/">es-ES</dc:language>
  <dcterms:created xmlns:dcterms="http://purl.org/dc/terms/" xmlns:xsi="http://www.w3.org/2001/XMLSchema-instance" xsi:type="dcterms:W3CDTF">2026-09-11T12:15:16Z</dcterms:created>
  <dcterms:modified xmlns:dcterms="http://purl.org/dc/terms/" xmlns:xsi="http://www.w3.org/2001/XMLSchema-instance" xsi:type="dcterms:W3CDTF">2026-09-11T12:15:17+00:00Z</dcterms:modified>
</cp:coreProperties>
</file>