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ecuencia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'Secuencia'!$A$3:$Q$103</definedName>
    <definedName name="_xlnm._FilterDatabase" localSheetId="2" hidden="1">'Parámetros'!$A$3:$C$11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es-ES]"/>
    <numFmt numFmtId="165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63746"/>
      <sz val="10"/>
    </font>
    <font>
      <name val="Aptos"/>
      <color rgb="00263746"/>
      <sz val="10"/>
    </font>
    <font>
      <name val="Aptos"/>
      <i val="1"/>
      <color rgb="00526574"/>
      <sz val="9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263746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Equipo ficticio de operaciones</author>
  </authors>
  <commentList>
    <comment ref="B3" authorId="0" shapeId="0">
      <text>
        <t>Fecha de inicio del circuito para el expediente.</t>
      </text>
    </comment>
    <comment ref="D3" authorId="0" shapeId="0">
      <text>
        <t>Primera noche cubierta por esta estancia dentro del circuito.</t>
      </text>
    </comment>
    <comment ref="Q3" authorId="0" shapeId="0">
      <text>
        <t>Aviso interno para solicitar una comprobación humana de los datos.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E14"/>
  <sheetViews>
    <sheetView showGridLines="0" showRowColHeaders="1" showZero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23" customWidth="1" min="4" max="4"/>
    <col width="14" customWidth="1" min="5" max="5"/>
  </cols>
  <sheetData>
    <row r="1" ht="28" customHeight="1">
      <c r="A1" s="1" t="inlineStr">
        <is>
          <t>Secuencia de hoteles de un circuito · Resumen</t>
        </is>
      </c>
    </row>
    <row r="2"/>
    <row r="3">
      <c r="A3" s="2" t="inlineStr">
        <is>
          <t>Indicador</t>
        </is>
      </c>
      <c r="B3" s="2" t="inlineStr">
        <is>
          <t>Valor</t>
        </is>
      </c>
      <c r="D3" s="2" t="inlineStr">
        <is>
          <t>Estado de la estancia</t>
        </is>
      </c>
      <c r="E3" s="2" t="inlineStr">
        <is>
          <t>Registros</t>
        </is>
      </c>
    </row>
    <row r="4">
      <c r="A4" s="3" t="inlineStr">
        <is>
          <t>Registros introducidos</t>
        </is>
      </c>
      <c r="B4" s="4">
        <f>COUNTIF('Secuencia'!$A$4:$A$103,"&lt;&gt;")</f>
        <v/>
      </c>
      <c r="D4" s="5" t="inlineStr">
        <is>
          <t>Pendiente</t>
        </is>
      </c>
      <c r="E4" s="4">
        <f>COUNTIF('Secuencia'!$N$4:$N$103,D4)</f>
        <v/>
      </c>
    </row>
    <row r="5">
      <c r="A5" s="6" t="inlineStr">
        <is>
          <t>Expedientes distintos</t>
        </is>
      </c>
      <c r="B5" s="7">
        <f>IFERROR(SUMPRODUCT(('Secuencia'!$A$4:$A$103&lt;&gt;"")/COUNTIF('Secuencia'!$A$4:$A$103,'Secuencia'!$A$4:$A$103&amp;"")),0)</f>
        <v/>
      </c>
      <c r="D5" s="8" t="inlineStr">
        <is>
          <t>Solicitado</t>
        </is>
      </c>
      <c r="E5" s="7">
        <f>COUNTIF('Secuencia'!$N$4:$N$103,D5)</f>
        <v/>
      </c>
    </row>
    <row r="6">
      <c r="A6" s="3" t="inlineStr">
        <is>
          <t>Estancias confirmadas</t>
        </is>
      </c>
      <c r="B6" s="4">
        <f>COUNTIF('Secuencia'!$N$4:$N$103,"Confirmado")</f>
        <v/>
      </c>
      <c r="D6" s="5" t="inlineStr">
        <is>
          <t>Confirmado</t>
        </is>
      </c>
      <c r="E6" s="4">
        <f>COUNTIF('Secuencia'!$N$4:$N$103,D6)</f>
        <v/>
      </c>
    </row>
    <row r="7">
      <c r="A7" s="6" t="inlineStr">
        <is>
          <t>Estancias pendientes de acción</t>
        </is>
      </c>
      <c r="B7" s="7">
        <f>COUNTIF('Secuencia'!$N$4:$N$103,"Pendiente")+COUNTIF('Secuencia'!$N$4:$N$103,"Solicitado")+COUNTIF('Secuencia'!$N$4:$N$103,"En revisión")</f>
        <v/>
      </c>
      <c r="D7" s="8" t="inlineStr">
        <is>
          <t>En revisión</t>
        </is>
      </c>
      <c r="E7" s="7">
        <f>COUNTIF('Secuencia'!$N$4:$N$103,D7)</f>
        <v/>
      </c>
    </row>
    <row r="8">
      <c r="A8" s="3" t="inlineStr">
        <is>
          <t>Avisos que requieren revisión</t>
        </is>
      </c>
      <c r="B8" s="4">
        <f>COUNTIF('Secuencia'!$Q$4:$Q$103,"Revisar*")</f>
        <v/>
      </c>
      <c r="D8" s="5" t="inlineStr">
        <is>
          <t>Cancelado</t>
        </is>
      </c>
      <c r="E8" s="4">
        <f>COUNTIF('Secuencia'!$N$4:$N$103,D8)</f>
        <v/>
      </c>
    </row>
    <row r="9">
      <c r="A9" s="6" t="inlineStr">
        <is>
          <t>Noches activas planificadas</t>
        </is>
      </c>
      <c r="B9" s="7">
        <f>SUMIF('Secuencia'!$N$4:$N$103,"&lt;&gt;Cancelado",'Secuencia'!$F$4:$F$103)</f>
        <v/>
      </c>
    </row>
    <row r="10">
      <c r="A10" s="3" t="inlineStr">
        <is>
          <t>Personas-noches activas</t>
        </is>
      </c>
      <c r="B10" s="4">
        <f>SUMPRODUCT(('Secuencia'!$N$4:$N$103&lt;&gt;"Cancelado")*'Secuencia'!$F$4:$F$103*'Secuencia'!$K$4:$K$103)</f>
        <v/>
      </c>
    </row>
    <row r="11">
      <c r="A11" s="6" t="inlineStr">
        <is>
          <t>Importe activo estimado</t>
        </is>
      </c>
      <c r="B11" s="9">
        <f>SUMIF('Secuencia'!$N$4:$N$103,"&lt;&gt;Cancelado",'Secuencia'!$L$4:$L$103)</f>
        <v/>
      </c>
    </row>
    <row r="12">
      <c r="A12" s="3" t="inlineStr">
        <is>
          <t>Coste estimado por persona/noche</t>
        </is>
      </c>
      <c r="B12" s="10">
        <f>IFERROR(B11/B10,"")</f>
        <v/>
      </c>
    </row>
    <row r="13">
      <c r="A13" s="6" t="inlineStr">
        <is>
          <t>Primera entrada registrada</t>
        </is>
      </c>
      <c r="B13" s="11">
        <f>IF(COUNT('Secuencia'!$E$4:$E$103)=0,"",MIN('Secuencia'!$E$4:$E$103))</f>
        <v/>
      </c>
    </row>
    <row r="14">
      <c r="A14" s="3" t="inlineStr">
        <is>
          <t>Última salida de hotel registrada</t>
        </is>
      </c>
      <c r="B14" s="12">
        <f>IF(COUNT('Secuencia'!$O$4:$O$103)=0,"",MAX('Secuencia'!$O$4:$O$103))</f>
        <v/>
      </c>
    </row>
  </sheetData>
  <mergeCells count="1">
    <mergeCell ref="A1:E1"/>
  </mergeCells>
  <conditionalFormatting sqref="B8">
    <cfRule type="expression" priority="1" dxfId="0">
      <formula>$B$8&gt;0</formula>
    </cfRule>
    <cfRule type="expression" priority="2" dxfId="1">
      <formula>$B$8=0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/>
  </sheetPr>
  <dimension ref="A1:Q103"/>
  <sheetViews>
    <sheetView showGridLines="0" showRowColHeaders="1" showZero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5" customWidth="1" min="3" max="3"/>
    <col width="12" customWidth="1" min="4" max="4"/>
    <col width="14" customWidth="1" min="5" max="5"/>
    <col width="9" customWidth="1" min="6" max="6"/>
    <col width="15" customWidth="1" min="7" max="7"/>
    <col width="21" customWidth="1" min="8" max="8"/>
    <col width="31" customWidth="1" min="9" max="9"/>
    <col width="22" customWidth="1" min="10" max="10"/>
    <col width="10" customWidth="1" min="11" max="11"/>
    <col width="16" customWidth="1" min="12" max="12"/>
    <col width="22" customWidth="1" min="13" max="13"/>
    <col width="14" customWidth="1" min="14" max="14"/>
    <col width="16" customWidth="1" min="15" max="15"/>
    <col width="20" customWidth="1" min="16" max="16"/>
    <col width="34" customWidth="1" min="17" max="17"/>
  </cols>
  <sheetData>
    <row r="1" ht="28" customHeight="1">
      <c r="A1" s="1" t="inlineStr">
        <is>
          <t>Secuencia operativa de alojamientos</t>
        </is>
      </c>
    </row>
    <row r="2" ht="22" customHeight="1">
      <c r="A2" s="13" t="inlineStr">
        <is>
          <t>Celdas crema: entradas editables. «Salida» es la fecha de inicio del circuito; los avisos requieren comprobación humana.</t>
        </is>
      </c>
    </row>
    <row r="3" ht="34" customHeight="1">
      <c r="A3" s="2" t="inlineStr">
        <is>
          <t>Expediente</t>
        </is>
      </c>
      <c r="B3" s="2" t="inlineStr">
        <is>
          <t>Salida</t>
        </is>
      </c>
      <c r="C3" s="2" t="inlineStr">
        <is>
          <t>Viajero / grupo</t>
        </is>
      </c>
      <c r="D3" s="2" t="inlineStr">
        <is>
          <t>Noche inicial</t>
        </is>
      </c>
      <c r="E3" s="2" t="inlineStr">
        <is>
          <t>Fecha de entrada</t>
        </is>
      </c>
      <c r="F3" s="2" t="inlineStr">
        <is>
          <t>Noches</t>
        </is>
      </c>
      <c r="G3" s="2" t="inlineStr">
        <is>
          <t>Ciudad</t>
        </is>
      </c>
      <c r="H3" s="2" t="inlineStr">
        <is>
          <t>Servicio / régimen</t>
        </is>
      </c>
      <c r="I3" s="2" t="inlineStr">
        <is>
          <t>Proveedor / hotel</t>
        </is>
      </c>
      <c r="J3" s="2" t="inlineStr">
        <is>
          <t>Localizador de grupo</t>
        </is>
      </c>
      <c r="K3" s="2" t="inlineStr">
        <is>
          <t>Personas</t>
        </is>
      </c>
      <c r="L3" s="2" t="inlineStr">
        <is>
          <t>Importe estimado</t>
        </is>
      </c>
      <c r="M3" s="2" t="inlineStr">
        <is>
          <t>Responsable</t>
        </is>
      </c>
      <c r="N3" s="2" t="inlineStr">
        <is>
          <t>Estado</t>
        </is>
      </c>
      <c r="O3" s="2" t="inlineStr">
        <is>
          <t>Fecha de salida hotel</t>
        </is>
      </c>
      <c r="P3" s="2" t="inlineStr">
        <is>
          <t>Coste por persona/noche</t>
        </is>
      </c>
      <c r="Q3" s="2" t="inlineStr">
        <is>
          <t>Aviso de revisión</t>
        </is>
      </c>
    </row>
    <row r="4">
      <c r="A4" s="14" t="inlineStr">
        <is>
          <t>FIC-2026-AZAHAR</t>
        </is>
      </c>
      <c r="B4" s="15" t="n">
        <v>46306</v>
      </c>
      <c r="C4" s="14" t="inlineStr">
        <is>
          <t>Grupo ficticio Azahar</t>
        </is>
      </c>
      <c r="D4" s="16" t="n">
        <v>1</v>
      </c>
      <c r="E4" s="15" t="n">
        <v>46306</v>
      </c>
      <c r="F4" s="16" t="n">
        <v>2</v>
      </c>
      <c r="G4" s="14" t="inlineStr">
        <is>
          <t>Valencia</t>
        </is>
      </c>
      <c r="H4" s="14" t="inlineStr">
        <is>
          <t>Desayuno incluido</t>
        </is>
      </c>
      <c r="I4" s="14" t="inlineStr">
        <is>
          <t>Hotel Ficticio Nube de Levante</t>
        </is>
      </c>
      <c r="J4" s="14" t="inlineStr">
        <is>
          <t>LOC-FICT-AZA-01</t>
        </is>
      </c>
      <c r="K4" s="16" t="n">
        <v>28</v>
      </c>
      <c r="L4" s="17" t="n">
        <v>3360</v>
      </c>
      <c r="M4" s="14" t="inlineStr">
        <is>
          <t>Mesa ficticia Azul</t>
        </is>
      </c>
      <c r="N4" s="18" t="inlineStr">
        <is>
          <t>Confirmado</t>
        </is>
      </c>
      <c r="O4" s="19">
        <f>IF(OR(E4="",F4=""),"",E4+F4)</f>
        <v/>
      </c>
      <c r="P4" s="10">
        <f>IF(OR(L4="",K4="",F4=""),"",IFERROR(L4/(K4*F4),""))</f>
        <v/>
      </c>
      <c r="Q4" s="5">
        <f>IF(COUNTA(A4:N4)=0,"",IF(OR(A4="",B4="",C4="",D4="",E4="",F4="",G4="",H4="",I4="",K4="",M4="",N4=""),"Revisar campos obligatorios",IF(COUNTIFS($A$4:$A$103,A4,$D$4:$D$103,D4)&gt;1,"Revisar noche inicial duplicada",IF(E4&lt;&gt;B4+D4-1+'Parámetros'!$B$4,"Revisar fecha frente a salida y noche",IF(F4&gt;'Parámetros'!$B$5,"Revisar límite de noches",IF(K4&gt;'Parámetros'!$B$6,"Revisar número de personas",IF(L4&gt;'Parámetros'!$B$7,"Revisar importe alto",IF(AND(OR(N4="Confirmado",N4="En revisión"),J4=""),"Revisar localizador de grupo",IF(N4="Cancelado","Registro cancelado","Sin avisos")))))))))</f>
        <v/>
      </c>
    </row>
    <row r="5">
      <c r="A5" s="14" t="inlineStr">
        <is>
          <t>FIC-2026-AZAHAR</t>
        </is>
      </c>
      <c r="B5" s="15" t="n">
        <v>46306</v>
      </c>
      <c r="C5" s="14" t="inlineStr">
        <is>
          <t>Grupo ficticio Azahar</t>
        </is>
      </c>
      <c r="D5" s="16" t="n">
        <v>3</v>
      </c>
      <c r="E5" s="15" t="n">
        <v>46308</v>
      </c>
      <c r="F5" s="16" t="n">
        <v>1</v>
      </c>
      <c r="G5" s="14" t="inlineStr">
        <is>
          <t>Teruel</t>
        </is>
      </c>
      <c r="H5" s="14" t="inlineStr">
        <is>
          <t>Media pensión</t>
        </is>
      </c>
      <c r="I5" s="14" t="inlineStr">
        <is>
          <t>Posada Ficticia Torre de Cartón</t>
        </is>
      </c>
      <c r="J5" s="14" t="inlineStr">
        <is>
          <t>LOC-FICT-AZA-02</t>
        </is>
      </c>
      <c r="K5" s="16" t="n">
        <v>28</v>
      </c>
      <c r="L5" s="17" t="n">
        <v>1960</v>
      </c>
      <c r="M5" s="14" t="inlineStr">
        <is>
          <t>Mesa ficticia Azul</t>
        </is>
      </c>
      <c r="N5" s="18" t="inlineStr">
        <is>
          <t>Confirmado</t>
        </is>
      </c>
      <c r="O5" s="20">
        <f>IF(OR(E5="",F5=""),"",E5+F5)</f>
        <v/>
      </c>
      <c r="P5" s="9">
        <f>IF(OR(L5="",K5="",F5=""),"",IFERROR(L5/(K5*F5),""))</f>
        <v/>
      </c>
      <c r="Q5" s="8">
        <f>IF(COUNTA(A5:N5)=0,"",IF(OR(A5="",B5="",C5="",D5="",E5="",F5="",G5="",H5="",I5="",K5="",M5="",N5=""),"Revisar campos obligatorios",IF(COUNTIFS($A$4:$A$103,A5,$D$4:$D$103,D5)&gt;1,"Revisar noche inicial duplicada",IF(E5&lt;&gt;B5+D5-1+'Parámetros'!$B$4,"Revisar fecha frente a salida y noche",IF(F5&gt;'Parámetros'!$B$5,"Revisar límite de noches",IF(K5&gt;'Parámetros'!$B$6,"Revisar número de personas",IF(L5&gt;'Parámetros'!$B$7,"Revisar importe alto",IF(AND(OR(N5="Confirmado",N5="En revisión"),J5=""),"Revisar localizador de grupo",IF(N5="Cancelado","Registro cancelado","Sin avisos")))))))))</f>
        <v/>
      </c>
    </row>
    <row r="6">
      <c r="A6" s="14" t="inlineStr">
        <is>
          <t>FIC-2026-AZAHAR</t>
        </is>
      </c>
      <c r="B6" s="15" t="n">
        <v>46306</v>
      </c>
      <c r="C6" s="14" t="inlineStr">
        <is>
          <t>Grupo ficticio Azahar</t>
        </is>
      </c>
      <c r="D6" s="16" t="n">
        <v>4</v>
      </c>
      <c r="E6" s="15" t="n">
        <v>46309</v>
      </c>
      <c r="F6" s="16" t="n">
        <v>2</v>
      </c>
      <c r="G6" s="14" t="inlineStr">
        <is>
          <t>Zaragoza</t>
        </is>
      </c>
      <c r="H6" s="14" t="inlineStr">
        <is>
          <t>Desayuno incluido</t>
        </is>
      </c>
      <c r="I6" s="14" t="inlineStr">
        <is>
          <t>Hotel Ficticio Ebro Imaginario</t>
        </is>
      </c>
      <c r="J6" s="14" t="inlineStr"/>
      <c r="K6" s="16" t="n">
        <v>28</v>
      </c>
      <c r="L6" s="17" t="n">
        <v>5000</v>
      </c>
      <c r="M6" s="14" t="inlineStr">
        <is>
          <t>Mesa ficticia Azul</t>
        </is>
      </c>
      <c r="N6" s="18" t="inlineStr">
        <is>
          <t>Solicitado</t>
        </is>
      </c>
      <c r="O6" s="19">
        <f>IF(OR(E6="",F6=""),"",E6+F6)</f>
        <v/>
      </c>
      <c r="P6" s="10">
        <f>IF(OR(L6="",K6="",F6=""),"",IFERROR(L6/(K6*F6),""))</f>
        <v/>
      </c>
      <c r="Q6" s="5">
        <f>IF(COUNTA(A6:N6)=0,"",IF(OR(A6="",B6="",C6="",D6="",E6="",F6="",G6="",H6="",I6="",K6="",M6="",N6=""),"Revisar campos obligatorios",IF(COUNTIFS($A$4:$A$103,A6,$D$4:$D$103,D6)&gt;1,"Revisar noche inicial duplicada",IF(E6&lt;&gt;B6+D6-1+'Parámetros'!$B$4,"Revisar fecha frente a salida y noche",IF(F6&gt;'Parámetros'!$B$5,"Revisar límite de noches",IF(K6&gt;'Parámetros'!$B$6,"Revisar número de personas",IF(L6&gt;'Parámetros'!$B$7,"Revisar importe alto",IF(AND(OR(N6="Confirmado",N6="En revisión"),J6=""),"Revisar localizador de grupo",IF(N6="Cancelado","Registro cancelado","Sin avisos")))))))))</f>
        <v/>
      </c>
    </row>
    <row r="7">
      <c r="A7" s="14" t="inlineStr">
        <is>
          <t>FIC-2026-AZAHAR</t>
        </is>
      </c>
      <c r="B7" s="15" t="n">
        <v>46306</v>
      </c>
      <c r="C7" s="14" t="inlineStr">
        <is>
          <t>Grupo ficticio Azahar</t>
        </is>
      </c>
      <c r="D7" s="16" t="n">
        <v>6</v>
      </c>
      <c r="E7" s="15" t="n">
        <v>46311</v>
      </c>
      <c r="F7" s="16" t="n">
        <v>1</v>
      </c>
      <c r="G7" s="14" t="inlineStr">
        <is>
          <t>Huesca</t>
        </is>
      </c>
      <c r="H7" s="14" t="inlineStr">
        <is>
          <t>Solo alojamiento</t>
        </is>
      </c>
      <c r="I7" s="14" t="inlineStr">
        <is>
          <t>Hotel Ficticio Cumbre de Papel</t>
        </is>
      </c>
      <c r="J7" s="14" t="inlineStr"/>
      <c r="K7" s="16" t="n">
        <v>28</v>
      </c>
      <c r="L7" s="17" t="n">
        <v>1450</v>
      </c>
      <c r="M7" s="14" t="inlineStr">
        <is>
          <t>Mesa ficticia Azul</t>
        </is>
      </c>
      <c r="N7" s="18" t="inlineStr">
        <is>
          <t>Pendiente</t>
        </is>
      </c>
      <c r="O7" s="20">
        <f>IF(OR(E7="",F7=""),"",E7+F7)</f>
        <v/>
      </c>
      <c r="P7" s="9">
        <f>IF(OR(L7="",K7="",F7=""),"",IFERROR(L7/(K7*F7),""))</f>
        <v/>
      </c>
      <c r="Q7" s="8">
        <f>IF(COUNTA(A7:N7)=0,"",IF(OR(A7="",B7="",C7="",D7="",E7="",F7="",G7="",H7="",I7="",K7="",M7="",N7=""),"Revisar campos obligatorios",IF(COUNTIFS($A$4:$A$103,A7,$D$4:$D$103,D7)&gt;1,"Revisar noche inicial duplicada",IF(E7&lt;&gt;B7+D7-1+'Parámetros'!$B$4,"Revisar fecha frente a salida y noche",IF(F7&gt;'Parámetros'!$B$5,"Revisar límite de noches",IF(K7&gt;'Parámetros'!$B$6,"Revisar número de personas",IF(L7&gt;'Parámetros'!$B$7,"Revisar importe alto",IF(AND(OR(N7="Confirmado",N7="En revisión"),J7=""),"Revisar localizador de grupo",IF(N7="Cancelado","Registro cancelado","Sin avisos")))))))))</f>
        <v/>
      </c>
    </row>
    <row r="8">
      <c r="A8" s="14" t="inlineStr">
        <is>
          <t>FIC-2026-BRUJULA</t>
        </is>
      </c>
      <c r="B8" s="15" t="n">
        <v>46320</v>
      </c>
      <c r="C8" s="14" t="inlineStr">
        <is>
          <t>Grupo ficticio Brújula</t>
        </is>
      </c>
      <c r="D8" s="16" t="n">
        <v>1</v>
      </c>
      <c r="E8" s="15" t="n">
        <v>46320</v>
      </c>
      <c r="F8" s="16" t="n">
        <v>1</v>
      </c>
      <c r="G8" s="14" t="inlineStr">
        <is>
          <t>Sevilla</t>
        </is>
      </c>
      <c r="H8" s="14" t="inlineStr">
        <is>
          <t>Desayuno incluido</t>
        </is>
      </c>
      <c r="I8" s="14" t="inlineStr">
        <is>
          <t>Hotel Ficticio Patio Inventado</t>
        </is>
      </c>
      <c r="J8" s="14" t="inlineStr">
        <is>
          <t>LOC-FICT-BRU-01</t>
        </is>
      </c>
      <c r="K8" s="16" t="n">
        <v>34</v>
      </c>
      <c r="L8" s="17" t="n">
        <v>2100</v>
      </c>
      <c r="M8" s="14" t="inlineStr">
        <is>
          <t>Mesa ficticia Verde</t>
        </is>
      </c>
      <c r="N8" s="18" t="inlineStr">
        <is>
          <t>Confirmado</t>
        </is>
      </c>
      <c r="O8" s="19">
        <f>IF(OR(E8="",F8=""),"",E8+F8)</f>
        <v/>
      </c>
      <c r="P8" s="10">
        <f>IF(OR(L8="",K8="",F8=""),"",IFERROR(L8/(K8*F8),""))</f>
        <v/>
      </c>
      <c r="Q8" s="5">
        <f>IF(COUNTA(A8:N8)=0,"",IF(OR(A8="",B8="",C8="",D8="",E8="",F8="",G8="",H8="",I8="",K8="",M8="",N8=""),"Revisar campos obligatorios",IF(COUNTIFS($A$4:$A$103,A8,$D$4:$D$103,D8)&gt;1,"Revisar noche inicial duplicada",IF(E8&lt;&gt;B8+D8-1+'Parámetros'!$B$4,"Revisar fecha frente a salida y noche",IF(F8&gt;'Parámetros'!$B$5,"Revisar límite de noches",IF(K8&gt;'Parámetros'!$B$6,"Revisar número de personas",IF(L8&gt;'Parámetros'!$B$7,"Revisar importe alto",IF(AND(OR(N8="Confirmado",N8="En revisión"),J8=""),"Revisar localizador de grupo",IF(N8="Cancelado","Registro cancelado","Sin avisos")))))))))</f>
        <v/>
      </c>
    </row>
    <row r="9">
      <c r="A9" s="14" t="inlineStr">
        <is>
          <t>FIC-2026-BRUJULA</t>
        </is>
      </c>
      <c r="B9" s="15" t="n">
        <v>46320</v>
      </c>
      <c r="C9" s="14" t="inlineStr">
        <is>
          <t>Grupo ficticio Brújula</t>
        </is>
      </c>
      <c r="D9" s="16" t="n">
        <v>2</v>
      </c>
      <c r="E9" s="15" t="n">
        <v>46321</v>
      </c>
      <c r="F9" s="16" t="n">
        <v>2</v>
      </c>
      <c r="G9" s="14" t="inlineStr">
        <is>
          <t>Córdoba</t>
        </is>
      </c>
      <c r="H9" s="14" t="inlineStr">
        <is>
          <t>Media pensión</t>
        </is>
      </c>
      <c r="I9" s="14" t="inlineStr">
        <is>
          <t>Hotel Ficticio Arco de Niebla</t>
        </is>
      </c>
      <c r="J9" s="14" t="inlineStr">
        <is>
          <t>LOC-FICT-BRU-02</t>
        </is>
      </c>
      <c r="K9" s="16" t="n">
        <v>34</v>
      </c>
      <c r="L9" s="17" t="n">
        <v>5400</v>
      </c>
      <c r="M9" s="14" t="inlineStr">
        <is>
          <t>Mesa ficticia Verde</t>
        </is>
      </c>
      <c r="N9" s="18" t="inlineStr">
        <is>
          <t>Confirmado</t>
        </is>
      </c>
      <c r="O9" s="20">
        <f>IF(OR(E9="",F9=""),"",E9+F9)</f>
        <v/>
      </c>
      <c r="P9" s="9">
        <f>IF(OR(L9="",K9="",F9=""),"",IFERROR(L9/(K9*F9),""))</f>
        <v/>
      </c>
      <c r="Q9" s="8">
        <f>IF(COUNTA(A9:N9)=0,"",IF(OR(A9="",B9="",C9="",D9="",E9="",F9="",G9="",H9="",I9="",K9="",M9="",N9=""),"Revisar campos obligatorios",IF(COUNTIFS($A$4:$A$103,A9,$D$4:$D$103,D9)&gt;1,"Revisar noche inicial duplicada",IF(E9&lt;&gt;B9+D9-1+'Parámetros'!$B$4,"Revisar fecha frente a salida y noche",IF(F9&gt;'Parámetros'!$B$5,"Revisar límite de noches",IF(K9&gt;'Parámetros'!$B$6,"Revisar número de personas",IF(L9&gt;'Parámetros'!$B$7,"Revisar importe alto",IF(AND(OR(N9="Confirmado",N9="En revisión"),J9=""),"Revisar localizador de grupo",IF(N9="Cancelado","Registro cancelado","Sin avisos")))))))))</f>
        <v/>
      </c>
    </row>
    <row r="10">
      <c r="A10" s="14" t="inlineStr">
        <is>
          <t>FIC-2026-BRUJULA</t>
        </is>
      </c>
      <c r="B10" s="15" t="n">
        <v>46320</v>
      </c>
      <c r="C10" s="14" t="inlineStr">
        <is>
          <t>Grupo ficticio Brújula</t>
        </is>
      </c>
      <c r="D10" s="16" t="n">
        <v>4</v>
      </c>
      <c r="E10" s="15" t="n">
        <v>46323</v>
      </c>
      <c r="F10" s="16" t="n">
        <v>2</v>
      </c>
      <c r="G10" s="14" t="inlineStr">
        <is>
          <t>Granada</t>
        </is>
      </c>
      <c r="H10" s="14" t="inlineStr">
        <is>
          <t>Pensión completa</t>
        </is>
      </c>
      <c r="I10" s="14" t="inlineStr">
        <is>
          <t>Alojamiento Ficticio Alhambra de Papel</t>
        </is>
      </c>
      <c r="J10" s="14" t="inlineStr"/>
      <c r="K10" s="16" t="n">
        <v>34</v>
      </c>
      <c r="L10" s="17" t="n">
        <v>4700</v>
      </c>
      <c r="M10" s="14" t="inlineStr">
        <is>
          <t>Mesa ficticia Verde</t>
        </is>
      </c>
      <c r="N10" s="18" t="inlineStr">
        <is>
          <t>En revisión</t>
        </is>
      </c>
      <c r="O10" s="19">
        <f>IF(OR(E10="",F10=""),"",E10+F10)</f>
        <v/>
      </c>
      <c r="P10" s="10">
        <f>IF(OR(L10="",K10="",F10=""),"",IFERROR(L10/(K10*F10),""))</f>
        <v/>
      </c>
      <c r="Q10" s="5">
        <f>IF(COUNTA(A10:N10)=0,"",IF(OR(A10="",B10="",C10="",D10="",E10="",F10="",G10="",H10="",I10="",K10="",M10="",N10=""),"Revisar campos obligatorios",IF(COUNTIFS($A$4:$A$103,A10,$D$4:$D$103,D10)&gt;1,"Revisar noche inicial duplicada",IF(E10&lt;&gt;B10+D10-1+'Parámetros'!$B$4,"Revisar fecha frente a salida y noche",IF(F10&gt;'Parámetros'!$B$5,"Revisar límite de noches",IF(K10&gt;'Parámetros'!$B$6,"Revisar número de personas",IF(L10&gt;'Parámetros'!$B$7,"Revisar importe alto",IF(AND(OR(N10="Confirmado",N10="En revisión"),J10=""),"Revisar localizador de grupo",IF(N10="Cancelado","Registro cancelado","Sin avisos")))))))))</f>
        <v/>
      </c>
    </row>
    <row r="11">
      <c r="A11" s="14" t="inlineStr">
        <is>
          <t>FIC-2026-LINTERNA</t>
        </is>
      </c>
      <c r="B11" s="15" t="n">
        <v>46341</v>
      </c>
      <c r="C11" s="14" t="inlineStr">
        <is>
          <t>Grupo ficticio Linterna</t>
        </is>
      </c>
      <c r="D11" s="16" t="n">
        <v>1</v>
      </c>
      <c r="E11" s="15" t="n">
        <v>46341</v>
      </c>
      <c r="F11" s="16" t="n">
        <v>2</v>
      </c>
      <c r="G11" s="14" t="inlineStr">
        <is>
          <t>Madrid</t>
        </is>
      </c>
      <c r="H11" s="14" t="inlineStr">
        <is>
          <t>Desayuno incluido</t>
        </is>
      </c>
      <c r="I11" s="14" t="inlineStr">
        <is>
          <t>Hotel Ficticio Plaza Imaginaria</t>
        </is>
      </c>
      <c r="J11" s="14" t="inlineStr"/>
      <c r="K11" s="16" t="n">
        <v>22</v>
      </c>
      <c r="L11" s="17" t="n">
        <v>2860</v>
      </c>
      <c r="M11" s="14" t="inlineStr">
        <is>
          <t>Mesa ficticia Ámbar</t>
        </is>
      </c>
      <c r="N11" s="18" t="inlineStr">
        <is>
          <t>Solicitado</t>
        </is>
      </c>
      <c r="O11" s="20">
        <f>IF(OR(E11="",F11=""),"",E11+F11)</f>
        <v/>
      </c>
      <c r="P11" s="9">
        <f>IF(OR(L11="",K11="",F11=""),"",IFERROR(L11/(K11*F11),""))</f>
        <v/>
      </c>
      <c r="Q11" s="8">
        <f>IF(COUNTA(A11:N11)=0,"",IF(OR(A11="",B11="",C11="",D11="",E11="",F11="",G11="",H11="",I11="",K11="",M11="",N11=""),"Revisar campos obligatorios",IF(COUNTIFS($A$4:$A$103,A11,$D$4:$D$103,D11)&gt;1,"Revisar noche inicial duplicada",IF(E11&lt;&gt;B11+D11-1+'Parámetros'!$B$4,"Revisar fecha frente a salida y noche",IF(F11&gt;'Parámetros'!$B$5,"Revisar límite de noches",IF(K11&gt;'Parámetros'!$B$6,"Revisar número de personas",IF(L11&gt;'Parámetros'!$B$7,"Revisar importe alto",IF(AND(OR(N11="Confirmado",N11="En revisión"),J11=""),"Revisar localizador de grupo",IF(N11="Cancelado","Registro cancelado","Sin avisos")))))))))</f>
        <v/>
      </c>
    </row>
    <row r="12">
      <c r="A12" s="14" t="inlineStr">
        <is>
          <t>FIC-2026-LINTERNA</t>
        </is>
      </c>
      <c r="B12" s="15" t="n">
        <v>46341</v>
      </c>
      <c r="C12" s="14" t="inlineStr">
        <is>
          <t>Grupo ficticio Linterna</t>
        </is>
      </c>
      <c r="D12" s="16" t="n">
        <v>3</v>
      </c>
      <c r="E12" s="15" t="n">
        <v>46343</v>
      </c>
      <c r="F12" s="16" t="n">
        <v>1</v>
      </c>
      <c r="G12" s="14" t="inlineStr">
        <is>
          <t>Salamanca</t>
        </is>
      </c>
      <c r="H12" s="14" t="inlineStr">
        <is>
          <t>Solo alojamiento</t>
        </is>
      </c>
      <c r="I12" s="14" t="inlineStr">
        <is>
          <t>Hostería Ficticia Rana de Tinta</t>
        </is>
      </c>
      <c r="J12" s="14" t="inlineStr">
        <is>
          <t>LOC-FICT-LIN-02</t>
        </is>
      </c>
      <c r="K12" s="16" t="n">
        <v>22</v>
      </c>
      <c r="L12" s="17" t="n">
        <v>1320</v>
      </c>
      <c r="M12" s="14" t="inlineStr">
        <is>
          <t>Mesa ficticia Ámbar</t>
        </is>
      </c>
      <c r="N12" s="18" t="inlineStr">
        <is>
          <t>Cancelado</t>
        </is>
      </c>
      <c r="O12" s="19">
        <f>IF(OR(E12="",F12=""),"",E12+F12)</f>
        <v/>
      </c>
      <c r="P12" s="10">
        <f>IF(OR(L12="",K12="",F12=""),"",IFERROR(L12/(K12*F12),""))</f>
        <v/>
      </c>
      <c r="Q12" s="5">
        <f>IF(COUNTA(A12:N12)=0,"",IF(OR(A12="",B12="",C12="",D12="",E12="",F12="",G12="",H12="",I12="",K12="",M12="",N12=""),"Revisar campos obligatorios",IF(COUNTIFS($A$4:$A$103,A12,$D$4:$D$103,D12)&gt;1,"Revisar noche inicial duplicada",IF(E12&lt;&gt;B12+D12-1+'Parámetros'!$B$4,"Revisar fecha frente a salida y noche",IF(F12&gt;'Parámetros'!$B$5,"Revisar límite de noches",IF(K12&gt;'Parámetros'!$B$6,"Revisar número de personas",IF(L12&gt;'Parámetros'!$B$7,"Revisar importe alto",IF(AND(OR(N12="Confirmado",N12="En revisión"),J12=""),"Revisar localizador de grupo",IF(N12="Cancelado","Registro cancelado","Sin avisos")))))))))</f>
        <v/>
      </c>
    </row>
    <row r="13">
      <c r="A13" s="14" t="inlineStr">
        <is>
          <t>FIC-2026-LINTERNA</t>
        </is>
      </c>
      <c r="B13" s="15" t="n">
        <v>46341</v>
      </c>
      <c r="C13" s="14" t="inlineStr">
        <is>
          <t>Grupo ficticio Linterna</t>
        </is>
      </c>
      <c r="D13" s="16" t="n">
        <v>4</v>
      </c>
      <c r="E13" s="15" t="n">
        <v>46344</v>
      </c>
      <c r="F13" s="16" t="n">
        <v>3</v>
      </c>
      <c r="G13" s="14" t="inlineStr">
        <is>
          <t>León</t>
        </is>
      </c>
      <c r="H13" s="14" t="inlineStr">
        <is>
          <t>Media pensión</t>
        </is>
      </c>
      <c r="I13" s="14" t="inlineStr">
        <is>
          <t>Hotel Ficticio Camino de Cartón</t>
        </is>
      </c>
      <c r="J13" s="14" t="inlineStr">
        <is>
          <t>LOC-FICT-LIN-03</t>
        </is>
      </c>
      <c r="K13" s="16" t="n">
        <v>22</v>
      </c>
      <c r="L13" s="17" t="n">
        <v>4950</v>
      </c>
      <c r="M13" s="14" t="inlineStr">
        <is>
          <t>Mesa ficticia Ámbar</t>
        </is>
      </c>
      <c r="N13" s="18" t="inlineStr">
        <is>
          <t>Confirmado</t>
        </is>
      </c>
      <c r="O13" s="20">
        <f>IF(OR(E13="",F13=""),"",E13+F13)</f>
        <v/>
      </c>
      <c r="P13" s="9">
        <f>IF(OR(L13="",K13="",F13=""),"",IFERROR(L13/(K13*F13),""))</f>
        <v/>
      </c>
      <c r="Q13" s="8">
        <f>IF(COUNTA(A13:N13)=0,"",IF(OR(A13="",B13="",C13="",D13="",E13="",F13="",G13="",H13="",I13="",K13="",M13="",N13=""),"Revisar campos obligatorios",IF(COUNTIFS($A$4:$A$103,A13,$D$4:$D$103,D13)&gt;1,"Revisar noche inicial duplicada",IF(E13&lt;&gt;B13+D13-1+'Parámetros'!$B$4,"Revisar fecha frente a salida y noche",IF(F13&gt;'Parámetros'!$B$5,"Revisar límite de noches",IF(K13&gt;'Parámetros'!$B$6,"Revisar número de personas",IF(L13&gt;'Parámetros'!$B$7,"Revisar importe alto",IF(AND(OR(N13="Confirmado",N13="En revisión"),J13=""),"Revisar localizador de grupo",IF(N13="Cancelado","Registro cancelado","Sin avisos")))))))))</f>
        <v/>
      </c>
    </row>
    <row r="14">
      <c r="A14" s="14" t="n"/>
      <c r="B14" s="15" t="n"/>
      <c r="C14" s="14" t="n"/>
      <c r="D14" s="16" t="n"/>
      <c r="E14" s="15" t="n"/>
      <c r="F14" s="16" t="n"/>
      <c r="G14" s="14" t="n"/>
      <c r="H14" s="14" t="n"/>
      <c r="I14" s="14" t="n"/>
      <c r="J14" s="14" t="n"/>
      <c r="K14" s="16" t="n"/>
      <c r="L14" s="17" t="n"/>
      <c r="M14" s="14" t="n"/>
      <c r="N14" s="18" t="n"/>
      <c r="O14" s="19">
        <f>IF(OR(E14="",F14=""),"",E14+F14)</f>
        <v/>
      </c>
      <c r="P14" s="10">
        <f>IF(OR(L14="",K14="",F14=""),"",IFERROR(L14/(K14*F14),""))</f>
        <v/>
      </c>
      <c r="Q14" s="5">
        <f>IF(COUNTA(A14:N14)=0,"",IF(OR(A14="",B14="",C14="",D14="",E14="",F14="",G14="",H14="",I14="",K14="",M14="",N14=""),"Revisar campos obligatorios",IF(COUNTIFS($A$4:$A$103,A14,$D$4:$D$103,D14)&gt;1,"Revisar noche inicial duplicada",IF(E14&lt;&gt;B14+D14-1+'Parámetros'!$B$4,"Revisar fecha frente a salida y noche",IF(F14&gt;'Parámetros'!$B$5,"Revisar límite de noches",IF(K14&gt;'Parámetros'!$B$6,"Revisar número de personas",IF(L14&gt;'Parámetros'!$B$7,"Revisar importe alto",IF(AND(OR(N14="Confirmado",N14="En revisión"),J14=""),"Revisar localizador de grupo",IF(N14="Cancelado","Registro cancelado","Sin avisos")))))))))</f>
        <v/>
      </c>
    </row>
    <row r="15">
      <c r="A15" s="14" t="n"/>
      <c r="B15" s="15" t="n"/>
      <c r="C15" s="14" t="n"/>
      <c r="D15" s="16" t="n"/>
      <c r="E15" s="15" t="n"/>
      <c r="F15" s="16" t="n"/>
      <c r="G15" s="14" t="n"/>
      <c r="H15" s="14" t="n"/>
      <c r="I15" s="14" t="n"/>
      <c r="J15" s="14" t="n"/>
      <c r="K15" s="16" t="n"/>
      <c r="L15" s="17" t="n"/>
      <c r="M15" s="14" t="n"/>
      <c r="N15" s="18" t="n"/>
      <c r="O15" s="20">
        <f>IF(OR(E15="",F15=""),"",E15+F15)</f>
        <v/>
      </c>
      <c r="P15" s="9">
        <f>IF(OR(L15="",K15="",F15=""),"",IFERROR(L15/(K15*F15),""))</f>
        <v/>
      </c>
      <c r="Q15" s="8">
        <f>IF(COUNTA(A15:N15)=0,"",IF(OR(A15="",B15="",C15="",D15="",E15="",F15="",G15="",H15="",I15="",K15="",M15="",N15=""),"Revisar campos obligatorios",IF(COUNTIFS($A$4:$A$103,A15,$D$4:$D$103,D15)&gt;1,"Revisar noche inicial duplicada",IF(E15&lt;&gt;B15+D15-1+'Parámetros'!$B$4,"Revisar fecha frente a salida y noche",IF(F15&gt;'Parámetros'!$B$5,"Revisar límite de noches",IF(K15&gt;'Parámetros'!$B$6,"Revisar número de personas",IF(L15&gt;'Parámetros'!$B$7,"Revisar importe alto",IF(AND(OR(N15="Confirmado",N15="En revisión"),J15=""),"Revisar localizador de grupo",IF(N15="Cancelado","Registro cancelado","Sin avisos")))))))))</f>
        <v/>
      </c>
    </row>
    <row r="16">
      <c r="A16" s="14" t="n"/>
      <c r="B16" s="15" t="n"/>
      <c r="C16" s="14" t="n"/>
      <c r="D16" s="16" t="n"/>
      <c r="E16" s="15" t="n"/>
      <c r="F16" s="16" t="n"/>
      <c r="G16" s="14" t="n"/>
      <c r="H16" s="14" t="n"/>
      <c r="I16" s="14" t="n"/>
      <c r="J16" s="14" t="n"/>
      <c r="K16" s="16" t="n"/>
      <c r="L16" s="17" t="n"/>
      <c r="M16" s="14" t="n"/>
      <c r="N16" s="18" t="n"/>
      <c r="O16" s="19">
        <f>IF(OR(E16="",F16=""),"",E16+F16)</f>
        <v/>
      </c>
      <c r="P16" s="10">
        <f>IF(OR(L16="",K16="",F16=""),"",IFERROR(L16/(K16*F16),""))</f>
        <v/>
      </c>
      <c r="Q16" s="5">
        <f>IF(COUNTA(A16:N16)=0,"",IF(OR(A16="",B16="",C16="",D16="",E16="",F16="",G16="",H16="",I16="",K16="",M16="",N16=""),"Revisar campos obligatorios",IF(COUNTIFS($A$4:$A$103,A16,$D$4:$D$103,D16)&gt;1,"Revisar noche inicial duplicada",IF(E16&lt;&gt;B16+D16-1+'Parámetros'!$B$4,"Revisar fecha frente a salida y noche",IF(F16&gt;'Parámetros'!$B$5,"Revisar límite de noches",IF(K16&gt;'Parámetros'!$B$6,"Revisar número de personas",IF(L16&gt;'Parámetros'!$B$7,"Revisar importe alto",IF(AND(OR(N16="Confirmado",N16="En revisión"),J16=""),"Revisar localizador de grupo",IF(N16="Cancelado","Registro cancelado","Sin avisos")))))))))</f>
        <v/>
      </c>
    </row>
    <row r="17">
      <c r="A17" s="14" t="n"/>
      <c r="B17" s="15" t="n"/>
      <c r="C17" s="14" t="n"/>
      <c r="D17" s="16" t="n"/>
      <c r="E17" s="15" t="n"/>
      <c r="F17" s="16" t="n"/>
      <c r="G17" s="14" t="n"/>
      <c r="H17" s="14" t="n"/>
      <c r="I17" s="14" t="n"/>
      <c r="J17" s="14" t="n"/>
      <c r="K17" s="16" t="n"/>
      <c r="L17" s="17" t="n"/>
      <c r="M17" s="14" t="n"/>
      <c r="N17" s="18" t="n"/>
      <c r="O17" s="20">
        <f>IF(OR(E17="",F17=""),"",E17+F17)</f>
        <v/>
      </c>
      <c r="P17" s="9">
        <f>IF(OR(L17="",K17="",F17=""),"",IFERROR(L17/(K17*F17),""))</f>
        <v/>
      </c>
      <c r="Q17" s="8">
        <f>IF(COUNTA(A17:N17)=0,"",IF(OR(A17="",B17="",C17="",D17="",E17="",F17="",G17="",H17="",I17="",K17="",M17="",N17=""),"Revisar campos obligatorios",IF(COUNTIFS($A$4:$A$103,A17,$D$4:$D$103,D17)&gt;1,"Revisar noche inicial duplicada",IF(E17&lt;&gt;B17+D17-1+'Parámetros'!$B$4,"Revisar fecha frente a salida y noche",IF(F17&gt;'Parámetros'!$B$5,"Revisar límite de noches",IF(K17&gt;'Parámetros'!$B$6,"Revisar número de personas",IF(L17&gt;'Parámetros'!$B$7,"Revisar importe alto",IF(AND(OR(N17="Confirmado",N17="En revisión"),J17=""),"Revisar localizador de grupo",IF(N17="Cancelado","Registro cancelado","Sin avisos")))))))))</f>
        <v/>
      </c>
    </row>
    <row r="18">
      <c r="A18" s="14" t="n"/>
      <c r="B18" s="15" t="n"/>
      <c r="C18" s="14" t="n"/>
      <c r="D18" s="16" t="n"/>
      <c r="E18" s="15" t="n"/>
      <c r="F18" s="16" t="n"/>
      <c r="G18" s="14" t="n"/>
      <c r="H18" s="14" t="n"/>
      <c r="I18" s="14" t="n"/>
      <c r="J18" s="14" t="n"/>
      <c r="K18" s="16" t="n"/>
      <c r="L18" s="17" t="n"/>
      <c r="M18" s="14" t="n"/>
      <c r="N18" s="18" t="n"/>
      <c r="O18" s="19">
        <f>IF(OR(E18="",F18=""),"",E18+F18)</f>
        <v/>
      </c>
      <c r="P18" s="10">
        <f>IF(OR(L18="",K18="",F18=""),"",IFERROR(L18/(K18*F18),""))</f>
        <v/>
      </c>
      <c r="Q18" s="5">
        <f>IF(COUNTA(A18:N18)=0,"",IF(OR(A18="",B18="",C18="",D18="",E18="",F18="",G18="",H18="",I18="",K18="",M18="",N18=""),"Revisar campos obligatorios",IF(COUNTIFS($A$4:$A$103,A18,$D$4:$D$103,D18)&gt;1,"Revisar noche inicial duplicada",IF(E18&lt;&gt;B18+D18-1+'Parámetros'!$B$4,"Revisar fecha frente a salida y noche",IF(F18&gt;'Parámetros'!$B$5,"Revisar límite de noches",IF(K18&gt;'Parámetros'!$B$6,"Revisar número de personas",IF(L18&gt;'Parámetros'!$B$7,"Revisar importe alto",IF(AND(OR(N18="Confirmado",N18="En revisión"),J18=""),"Revisar localizador de grupo",IF(N18="Cancelado","Registro cancelado","Sin avisos")))))))))</f>
        <v/>
      </c>
    </row>
    <row r="19">
      <c r="A19" s="14" t="n"/>
      <c r="B19" s="15" t="n"/>
      <c r="C19" s="14" t="n"/>
      <c r="D19" s="16" t="n"/>
      <c r="E19" s="15" t="n"/>
      <c r="F19" s="16" t="n"/>
      <c r="G19" s="14" t="n"/>
      <c r="H19" s="14" t="n"/>
      <c r="I19" s="14" t="n"/>
      <c r="J19" s="14" t="n"/>
      <c r="K19" s="16" t="n"/>
      <c r="L19" s="17" t="n"/>
      <c r="M19" s="14" t="n"/>
      <c r="N19" s="18" t="n"/>
      <c r="O19" s="20">
        <f>IF(OR(E19="",F19=""),"",E19+F19)</f>
        <v/>
      </c>
      <c r="P19" s="9">
        <f>IF(OR(L19="",K19="",F19=""),"",IFERROR(L19/(K19*F19),""))</f>
        <v/>
      </c>
      <c r="Q19" s="8">
        <f>IF(COUNTA(A19:N19)=0,"",IF(OR(A19="",B19="",C19="",D19="",E19="",F19="",G19="",H19="",I19="",K19="",M19="",N19=""),"Revisar campos obligatorios",IF(COUNTIFS($A$4:$A$103,A19,$D$4:$D$103,D19)&gt;1,"Revisar noche inicial duplicada",IF(E19&lt;&gt;B19+D19-1+'Parámetros'!$B$4,"Revisar fecha frente a salida y noche",IF(F19&gt;'Parámetros'!$B$5,"Revisar límite de noches",IF(K19&gt;'Parámetros'!$B$6,"Revisar número de personas",IF(L19&gt;'Parámetros'!$B$7,"Revisar importe alto",IF(AND(OR(N19="Confirmado",N19="En revisión"),J19=""),"Revisar localizador de grupo",IF(N19="Cancelado","Registro cancelado","Sin avisos")))))))))</f>
        <v/>
      </c>
    </row>
    <row r="20">
      <c r="A20" s="14" t="n"/>
      <c r="B20" s="15" t="n"/>
      <c r="C20" s="14" t="n"/>
      <c r="D20" s="16" t="n"/>
      <c r="E20" s="15" t="n"/>
      <c r="F20" s="16" t="n"/>
      <c r="G20" s="14" t="n"/>
      <c r="H20" s="14" t="n"/>
      <c r="I20" s="14" t="n"/>
      <c r="J20" s="14" t="n"/>
      <c r="K20" s="16" t="n"/>
      <c r="L20" s="17" t="n"/>
      <c r="M20" s="14" t="n"/>
      <c r="N20" s="18" t="n"/>
      <c r="O20" s="19">
        <f>IF(OR(E20="",F20=""),"",E20+F20)</f>
        <v/>
      </c>
      <c r="P20" s="10">
        <f>IF(OR(L20="",K20="",F20=""),"",IFERROR(L20/(K20*F20),""))</f>
        <v/>
      </c>
      <c r="Q20" s="5">
        <f>IF(COUNTA(A20:N20)=0,"",IF(OR(A20="",B20="",C20="",D20="",E20="",F20="",G20="",H20="",I20="",K20="",M20="",N20=""),"Revisar campos obligatorios",IF(COUNTIFS($A$4:$A$103,A20,$D$4:$D$103,D20)&gt;1,"Revisar noche inicial duplicada",IF(E20&lt;&gt;B20+D20-1+'Parámetros'!$B$4,"Revisar fecha frente a salida y noche",IF(F20&gt;'Parámetros'!$B$5,"Revisar límite de noches",IF(K20&gt;'Parámetros'!$B$6,"Revisar número de personas",IF(L20&gt;'Parámetros'!$B$7,"Revisar importe alto",IF(AND(OR(N20="Confirmado",N20="En revisión"),J20=""),"Revisar localizador de grupo",IF(N20="Cancelado","Registro cancelado","Sin avisos")))))))))</f>
        <v/>
      </c>
    </row>
    <row r="21">
      <c r="A21" s="14" t="n"/>
      <c r="B21" s="15" t="n"/>
      <c r="C21" s="14" t="n"/>
      <c r="D21" s="16" t="n"/>
      <c r="E21" s="15" t="n"/>
      <c r="F21" s="16" t="n"/>
      <c r="G21" s="14" t="n"/>
      <c r="H21" s="14" t="n"/>
      <c r="I21" s="14" t="n"/>
      <c r="J21" s="14" t="n"/>
      <c r="K21" s="16" t="n"/>
      <c r="L21" s="17" t="n"/>
      <c r="M21" s="14" t="n"/>
      <c r="N21" s="18" t="n"/>
      <c r="O21" s="20">
        <f>IF(OR(E21="",F21=""),"",E21+F21)</f>
        <v/>
      </c>
      <c r="P21" s="9">
        <f>IF(OR(L21="",K21="",F21=""),"",IFERROR(L21/(K21*F21),""))</f>
        <v/>
      </c>
      <c r="Q21" s="8">
        <f>IF(COUNTA(A21:N21)=0,"",IF(OR(A21="",B21="",C21="",D21="",E21="",F21="",G21="",H21="",I21="",K21="",M21="",N21=""),"Revisar campos obligatorios",IF(COUNTIFS($A$4:$A$103,A21,$D$4:$D$103,D21)&gt;1,"Revisar noche inicial duplicada",IF(E21&lt;&gt;B21+D21-1+'Parámetros'!$B$4,"Revisar fecha frente a salida y noche",IF(F21&gt;'Parámetros'!$B$5,"Revisar límite de noches",IF(K21&gt;'Parámetros'!$B$6,"Revisar número de personas",IF(L21&gt;'Parámetros'!$B$7,"Revisar importe alto",IF(AND(OR(N21="Confirmado",N21="En revisión"),J21=""),"Revisar localizador de grupo",IF(N21="Cancelado","Registro cancelado","Sin avisos")))))))))</f>
        <v/>
      </c>
    </row>
    <row r="22">
      <c r="A22" s="14" t="n"/>
      <c r="B22" s="15" t="n"/>
      <c r="C22" s="14" t="n"/>
      <c r="D22" s="16" t="n"/>
      <c r="E22" s="15" t="n"/>
      <c r="F22" s="16" t="n"/>
      <c r="G22" s="14" t="n"/>
      <c r="H22" s="14" t="n"/>
      <c r="I22" s="14" t="n"/>
      <c r="J22" s="14" t="n"/>
      <c r="K22" s="16" t="n"/>
      <c r="L22" s="17" t="n"/>
      <c r="M22" s="14" t="n"/>
      <c r="N22" s="18" t="n"/>
      <c r="O22" s="19">
        <f>IF(OR(E22="",F22=""),"",E22+F22)</f>
        <v/>
      </c>
      <c r="P22" s="10">
        <f>IF(OR(L22="",K22="",F22=""),"",IFERROR(L22/(K22*F22),""))</f>
        <v/>
      </c>
      <c r="Q22" s="5">
        <f>IF(COUNTA(A22:N22)=0,"",IF(OR(A22="",B22="",C22="",D22="",E22="",F22="",G22="",H22="",I22="",K22="",M22="",N22=""),"Revisar campos obligatorios",IF(COUNTIFS($A$4:$A$103,A22,$D$4:$D$103,D22)&gt;1,"Revisar noche inicial duplicada",IF(E22&lt;&gt;B22+D22-1+'Parámetros'!$B$4,"Revisar fecha frente a salida y noche",IF(F22&gt;'Parámetros'!$B$5,"Revisar límite de noches",IF(K22&gt;'Parámetros'!$B$6,"Revisar número de personas",IF(L22&gt;'Parámetros'!$B$7,"Revisar importe alto",IF(AND(OR(N22="Confirmado",N22="En revisión"),J22=""),"Revisar localizador de grupo",IF(N22="Cancelado","Registro cancelado","Sin avisos")))))))))</f>
        <v/>
      </c>
    </row>
    <row r="23">
      <c r="A23" s="14" t="n"/>
      <c r="B23" s="15" t="n"/>
      <c r="C23" s="14" t="n"/>
      <c r="D23" s="16" t="n"/>
      <c r="E23" s="15" t="n"/>
      <c r="F23" s="16" t="n"/>
      <c r="G23" s="14" t="n"/>
      <c r="H23" s="14" t="n"/>
      <c r="I23" s="14" t="n"/>
      <c r="J23" s="14" t="n"/>
      <c r="K23" s="16" t="n"/>
      <c r="L23" s="17" t="n"/>
      <c r="M23" s="14" t="n"/>
      <c r="N23" s="18" t="n"/>
      <c r="O23" s="20">
        <f>IF(OR(E23="",F23=""),"",E23+F23)</f>
        <v/>
      </c>
      <c r="P23" s="9">
        <f>IF(OR(L23="",K23="",F23=""),"",IFERROR(L23/(K23*F23),""))</f>
        <v/>
      </c>
      <c r="Q23" s="8">
        <f>IF(COUNTA(A23:N23)=0,"",IF(OR(A23="",B23="",C23="",D23="",E23="",F23="",G23="",H23="",I23="",K23="",M23="",N23=""),"Revisar campos obligatorios",IF(COUNTIFS($A$4:$A$103,A23,$D$4:$D$103,D23)&gt;1,"Revisar noche inicial duplicada",IF(E23&lt;&gt;B23+D23-1+'Parámetros'!$B$4,"Revisar fecha frente a salida y noche",IF(F23&gt;'Parámetros'!$B$5,"Revisar límite de noches",IF(K23&gt;'Parámetros'!$B$6,"Revisar número de personas",IF(L23&gt;'Parámetros'!$B$7,"Revisar importe alto",IF(AND(OR(N23="Confirmado",N23="En revisión"),J23=""),"Revisar localizador de grupo",IF(N23="Cancelado","Registro cancelado","Sin avisos")))))))))</f>
        <v/>
      </c>
    </row>
    <row r="24">
      <c r="A24" s="14" t="n"/>
      <c r="B24" s="15" t="n"/>
      <c r="C24" s="14" t="n"/>
      <c r="D24" s="16" t="n"/>
      <c r="E24" s="15" t="n"/>
      <c r="F24" s="16" t="n"/>
      <c r="G24" s="14" t="n"/>
      <c r="H24" s="14" t="n"/>
      <c r="I24" s="14" t="n"/>
      <c r="J24" s="14" t="n"/>
      <c r="K24" s="16" t="n"/>
      <c r="L24" s="17" t="n"/>
      <c r="M24" s="14" t="n"/>
      <c r="N24" s="18" t="n"/>
      <c r="O24" s="19">
        <f>IF(OR(E24="",F24=""),"",E24+F24)</f>
        <v/>
      </c>
      <c r="P24" s="10">
        <f>IF(OR(L24="",K24="",F24=""),"",IFERROR(L24/(K24*F24),""))</f>
        <v/>
      </c>
      <c r="Q24" s="5">
        <f>IF(COUNTA(A24:N24)=0,"",IF(OR(A24="",B24="",C24="",D24="",E24="",F24="",G24="",H24="",I24="",K24="",M24="",N24=""),"Revisar campos obligatorios",IF(COUNTIFS($A$4:$A$103,A24,$D$4:$D$103,D24)&gt;1,"Revisar noche inicial duplicada",IF(E24&lt;&gt;B24+D24-1+'Parámetros'!$B$4,"Revisar fecha frente a salida y noche",IF(F24&gt;'Parámetros'!$B$5,"Revisar límite de noches",IF(K24&gt;'Parámetros'!$B$6,"Revisar número de personas",IF(L24&gt;'Parámetros'!$B$7,"Revisar importe alto",IF(AND(OR(N24="Confirmado",N24="En revisión"),J24=""),"Revisar localizador de grupo",IF(N24="Cancelado","Registro cancelado","Sin avisos")))))))))</f>
        <v/>
      </c>
    </row>
    <row r="25">
      <c r="A25" s="14" t="n"/>
      <c r="B25" s="15" t="n"/>
      <c r="C25" s="14" t="n"/>
      <c r="D25" s="16" t="n"/>
      <c r="E25" s="15" t="n"/>
      <c r="F25" s="16" t="n"/>
      <c r="G25" s="14" t="n"/>
      <c r="H25" s="14" t="n"/>
      <c r="I25" s="14" t="n"/>
      <c r="J25" s="14" t="n"/>
      <c r="K25" s="16" t="n"/>
      <c r="L25" s="17" t="n"/>
      <c r="M25" s="14" t="n"/>
      <c r="N25" s="18" t="n"/>
      <c r="O25" s="20">
        <f>IF(OR(E25="",F25=""),"",E25+F25)</f>
        <v/>
      </c>
      <c r="P25" s="9">
        <f>IF(OR(L25="",K25="",F25=""),"",IFERROR(L25/(K25*F25),""))</f>
        <v/>
      </c>
      <c r="Q25" s="8">
        <f>IF(COUNTA(A25:N25)=0,"",IF(OR(A25="",B25="",C25="",D25="",E25="",F25="",G25="",H25="",I25="",K25="",M25="",N25=""),"Revisar campos obligatorios",IF(COUNTIFS($A$4:$A$103,A25,$D$4:$D$103,D25)&gt;1,"Revisar noche inicial duplicada",IF(E25&lt;&gt;B25+D25-1+'Parámetros'!$B$4,"Revisar fecha frente a salida y noche",IF(F25&gt;'Parámetros'!$B$5,"Revisar límite de noches",IF(K25&gt;'Parámetros'!$B$6,"Revisar número de personas",IF(L25&gt;'Parámetros'!$B$7,"Revisar importe alto",IF(AND(OR(N25="Confirmado",N25="En revisión"),J25=""),"Revisar localizador de grupo",IF(N25="Cancelado","Registro cancelado","Sin avisos")))))))))</f>
        <v/>
      </c>
    </row>
    <row r="26">
      <c r="A26" s="14" t="n"/>
      <c r="B26" s="15" t="n"/>
      <c r="C26" s="14" t="n"/>
      <c r="D26" s="16" t="n"/>
      <c r="E26" s="15" t="n"/>
      <c r="F26" s="16" t="n"/>
      <c r="G26" s="14" t="n"/>
      <c r="H26" s="14" t="n"/>
      <c r="I26" s="14" t="n"/>
      <c r="J26" s="14" t="n"/>
      <c r="K26" s="16" t="n"/>
      <c r="L26" s="17" t="n"/>
      <c r="M26" s="14" t="n"/>
      <c r="N26" s="18" t="n"/>
      <c r="O26" s="19">
        <f>IF(OR(E26="",F26=""),"",E26+F26)</f>
        <v/>
      </c>
      <c r="P26" s="10">
        <f>IF(OR(L26="",K26="",F26=""),"",IFERROR(L26/(K26*F26),""))</f>
        <v/>
      </c>
      <c r="Q26" s="5">
        <f>IF(COUNTA(A26:N26)=0,"",IF(OR(A26="",B26="",C26="",D26="",E26="",F26="",G26="",H26="",I26="",K26="",M26="",N26=""),"Revisar campos obligatorios",IF(COUNTIFS($A$4:$A$103,A26,$D$4:$D$103,D26)&gt;1,"Revisar noche inicial duplicada",IF(E26&lt;&gt;B26+D26-1+'Parámetros'!$B$4,"Revisar fecha frente a salida y noche",IF(F26&gt;'Parámetros'!$B$5,"Revisar límite de noches",IF(K26&gt;'Parámetros'!$B$6,"Revisar número de personas",IF(L26&gt;'Parámetros'!$B$7,"Revisar importe alto",IF(AND(OR(N26="Confirmado",N26="En revisión"),J26=""),"Revisar localizador de grupo",IF(N26="Cancelado","Registro cancelado","Sin avisos")))))))))</f>
        <v/>
      </c>
    </row>
    <row r="27">
      <c r="A27" s="14" t="n"/>
      <c r="B27" s="15" t="n"/>
      <c r="C27" s="14" t="n"/>
      <c r="D27" s="16" t="n"/>
      <c r="E27" s="15" t="n"/>
      <c r="F27" s="16" t="n"/>
      <c r="G27" s="14" t="n"/>
      <c r="H27" s="14" t="n"/>
      <c r="I27" s="14" t="n"/>
      <c r="J27" s="14" t="n"/>
      <c r="K27" s="16" t="n"/>
      <c r="L27" s="17" t="n"/>
      <c r="M27" s="14" t="n"/>
      <c r="N27" s="18" t="n"/>
      <c r="O27" s="20">
        <f>IF(OR(E27="",F27=""),"",E27+F27)</f>
        <v/>
      </c>
      <c r="P27" s="9">
        <f>IF(OR(L27="",K27="",F27=""),"",IFERROR(L27/(K27*F27),""))</f>
        <v/>
      </c>
      <c r="Q27" s="8">
        <f>IF(COUNTA(A27:N27)=0,"",IF(OR(A27="",B27="",C27="",D27="",E27="",F27="",G27="",H27="",I27="",K27="",M27="",N27=""),"Revisar campos obligatorios",IF(COUNTIFS($A$4:$A$103,A27,$D$4:$D$103,D27)&gt;1,"Revisar noche inicial duplicada",IF(E27&lt;&gt;B27+D27-1+'Parámetros'!$B$4,"Revisar fecha frente a salida y noche",IF(F27&gt;'Parámetros'!$B$5,"Revisar límite de noches",IF(K27&gt;'Parámetros'!$B$6,"Revisar número de personas",IF(L27&gt;'Parámetros'!$B$7,"Revisar importe alto",IF(AND(OR(N27="Confirmado",N27="En revisión"),J27=""),"Revisar localizador de grupo",IF(N27="Cancelado","Registro cancelado","Sin avisos")))))))))</f>
        <v/>
      </c>
    </row>
    <row r="28">
      <c r="A28" s="14" t="n"/>
      <c r="B28" s="15" t="n"/>
      <c r="C28" s="14" t="n"/>
      <c r="D28" s="16" t="n"/>
      <c r="E28" s="15" t="n"/>
      <c r="F28" s="16" t="n"/>
      <c r="G28" s="14" t="n"/>
      <c r="H28" s="14" t="n"/>
      <c r="I28" s="14" t="n"/>
      <c r="J28" s="14" t="n"/>
      <c r="K28" s="16" t="n"/>
      <c r="L28" s="17" t="n"/>
      <c r="M28" s="14" t="n"/>
      <c r="N28" s="18" t="n"/>
      <c r="O28" s="19">
        <f>IF(OR(E28="",F28=""),"",E28+F28)</f>
        <v/>
      </c>
      <c r="P28" s="10">
        <f>IF(OR(L28="",K28="",F28=""),"",IFERROR(L28/(K28*F28),""))</f>
        <v/>
      </c>
      <c r="Q28" s="5">
        <f>IF(COUNTA(A28:N28)=0,"",IF(OR(A28="",B28="",C28="",D28="",E28="",F28="",G28="",H28="",I28="",K28="",M28="",N28=""),"Revisar campos obligatorios",IF(COUNTIFS($A$4:$A$103,A28,$D$4:$D$103,D28)&gt;1,"Revisar noche inicial duplicada",IF(E28&lt;&gt;B28+D28-1+'Parámetros'!$B$4,"Revisar fecha frente a salida y noche",IF(F28&gt;'Parámetros'!$B$5,"Revisar límite de noches",IF(K28&gt;'Parámetros'!$B$6,"Revisar número de personas",IF(L28&gt;'Parámetros'!$B$7,"Revisar importe alto",IF(AND(OR(N28="Confirmado",N28="En revisión"),J28=""),"Revisar localizador de grupo",IF(N28="Cancelado","Registro cancelado","Sin avisos")))))))))</f>
        <v/>
      </c>
    </row>
    <row r="29">
      <c r="A29" s="14" t="n"/>
      <c r="B29" s="15" t="n"/>
      <c r="C29" s="14" t="n"/>
      <c r="D29" s="16" t="n"/>
      <c r="E29" s="15" t="n"/>
      <c r="F29" s="16" t="n"/>
      <c r="G29" s="14" t="n"/>
      <c r="H29" s="14" t="n"/>
      <c r="I29" s="14" t="n"/>
      <c r="J29" s="14" t="n"/>
      <c r="K29" s="16" t="n"/>
      <c r="L29" s="17" t="n"/>
      <c r="M29" s="14" t="n"/>
      <c r="N29" s="18" t="n"/>
      <c r="O29" s="20">
        <f>IF(OR(E29="",F29=""),"",E29+F29)</f>
        <v/>
      </c>
      <c r="P29" s="9">
        <f>IF(OR(L29="",K29="",F29=""),"",IFERROR(L29/(K29*F29),""))</f>
        <v/>
      </c>
      <c r="Q29" s="8">
        <f>IF(COUNTA(A29:N29)=0,"",IF(OR(A29="",B29="",C29="",D29="",E29="",F29="",G29="",H29="",I29="",K29="",M29="",N29=""),"Revisar campos obligatorios",IF(COUNTIFS($A$4:$A$103,A29,$D$4:$D$103,D29)&gt;1,"Revisar noche inicial duplicada",IF(E29&lt;&gt;B29+D29-1+'Parámetros'!$B$4,"Revisar fecha frente a salida y noche",IF(F29&gt;'Parámetros'!$B$5,"Revisar límite de noches",IF(K29&gt;'Parámetros'!$B$6,"Revisar número de personas",IF(L29&gt;'Parámetros'!$B$7,"Revisar importe alto",IF(AND(OR(N29="Confirmado",N29="En revisión"),J29=""),"Revisar localizador de grupo",IF(N29="Cancelado","Registro cancelado","Sin avisos")))))))))</f>
        <v/>
      </c>
    </row>
    <row r="30">
      <c r="A30" s="14" t="n"/>
      <c r="B30" s="15" t="n"/>
      <c r="C30" s="14" t="n"/>
      <c r="D30" s="16" t="n"/>
      <c r="E30" s="15" t="n"/>
      <c r="F30" s="16" t="n"/>
      <c r="G30" s="14" t="n"/>
      <c r="H30" s="14" t="n"/>
      <c r="I30" s="14" t="n"/>
      <c r="J30" s="14" t="n"/>
      <c r="K30" s="16" t="n"/>
      <c r="L30" s="17" t="n"/>
      <c r="M30" s="14" t="n"/>
      <c r="N30" s="18" t="n"/>
      <c r="O30" s="19">
        <f>IF(OR(E30="",F30=""),"",E30+F30)</f>
        <v/>
      </c>
      <c r="P30" s="10">
        <f>IF(OR(L30="",K30="",F30=""),"",IFERROR(L30/(K30*F30),""))</f>
        <v/>
      </c>
      <c r="Q30" s="5">
        <f>IF(COUNTA(A30:N30)=0,"",IF(OR(A30="",B30="",C30="",D30="",E30="",F30="",G30="",H30="",I30="",K30="",M30="",N30=""),"Revisar campos obligatorios",IF(COUNTIFS($A$4:$A$103,A30,$D$4:$D$103,D30)&gt;1,"Revisar noche inicial duplicada",IF(E30&lt;&gt;B30+D30-1+'Parámetros'!$B$4,"Revisar fecha frente a salida y noche",IF(F30&gt;'Parámetros'!$B$5,"Revisar límite de noches",IF(K30&gt;'Parámetros'!$B$6,"Revisar número de personas",IF(L30&gt;'Parámetros'!$B$7,"Revisar importe alto",IF(AND(OR(N30="Confirmado",N30="En revisión"),J30=""),"Revisar localizador de grupo",IF(N30="Cancelado","Registro cancelado","Sin avisos")))))))))</f>
        <v/>
      </c>
    </row>
    <row r="31">
      <c r="A31" s="14" t="n"/>
      <c r="B31" s="15" t="n"/>
      <c r="C31" s="14" t="n"/>
      <c r="D31" s="16" t="n"/>
      <c r="E31" s="15" t="n"/>
      <c r="F31" s="16" t="n"/>
      <c r="G31" s="14" t="n"/>
      <c r="H31" s="14" t="n"/>
      <c r="I31" s="14" t="n"/>
      <c r="J31" s="14" t="n"/>
      <c r="K31" s="16" t="n"/>
      <c r="L31" s="17" t="n"/>
      <c r="M31" s="14" t="n"/>
      <c r="N31" s="18" t="n"/>
      <c r="O31" s="20">
        <f>IF(OR(E31="",F31=""),"",E31+F31)</f>
        <v/>
      </c>
      <c r="P31" s="9">
        <f>IF(OR(L31="",K31="",F31=""),"",IFERROR(L31/(K31*F31),""))</f>
        <v/>
      </c>
      <c r="Q31" s="8">
        <f>IF(COUNTA(A31:N31)=0,"",IF(OR(A31="",B31="",C31="",D31="",E31="",F31="",G31="",H31="",I31="",K31="",M31="",N31=""),"Revisar campos obligatorios",IF(COUNTIFS($A$4:$A$103,A31,$D$4:$D$103,D31)&gt;1,"Revisar noche inicial duplicada",IF(E31&lt;&gt;B31+D31-1+'Parámetros'!$B$4,"Revisar fecha frente a salida y noche",IF(F31&gt;'Parámetros'!$B$5,"Revisar límite de noches",IF(K31&gt;'Parámetros'!$B$6,"Revisar número de personas",IF(L31&gt;'Parámetros'!$B$7,"Revisar importe alto",IF(AND(OR(N31="Confirmado",N31="En revisión"),J31=""),"Revisar localizador de grupo",IF(N31="Cancelado","Registro cancelado","Sin avisos")))))))))</f>
        <v/>
      </c>
    </row>
    <row r="32">
      <c r="A32" s="14" t="n"/>
      <c r="B32" s="15" t="n"/>
      <c r="C32" s="14" t="n"/>
      <c r="D32" s="16" t="n"/>
      <c r="E32" s="15" t="n"/>
      <c r="F32" s="16" t="n"/>
      <c r="G32" s="14" t="n"/>
      <c r="H32" s="14" t="n"/>
      <c r="I32" s="14" t="n"/>
      <c r="J32" s="14" t="n"/>
      <c r="K32" s="16" t="n"/>
      <c r="L32" s="17" t="n"/>
      <c r="M32" s="14" t="n"/>
      <c r="N32" s="18" t="n"/>
      <c r="O32" s="19">
        <f>IF(OR(E32="",F32=""),"",E32+F32)</f>
        <v/>
      </c>
      <c r="P32" s="10">
        <f>IF(OR(L32="",K32="",F32=""),"",IFERROR(L32/(K32*F32),""))</f>
        <v/>
      </c>
      <c r="Q32" s="5">
        <f>IF(COUNTA(A32:N32)=0,"",IF(OR(A32="",B32="",C32="",D32="",E32="",F32="",G32="",H32="",I32="",K32="",M32="",N32=""),"Revisar campos obligatorios",IF(COUNTIFS($A$4:$A$103,A32,$D$4:$D$103,D32)&gt;1,"Revisar noche inicial duplicada",IF(E32&lt;&gt;B32+D32-1+'Parámetros'!$B$4,"Revisar fecha frente a salida y noche",IF(F32&gt;'Parámetros'!$B$5,"Revisar límite de noches",IF(K32&gt;'Parámetros'!$B$6,"Revisar número de personas",IF(L32&gt;'Parámetros'!$B$7,"Revisar importe alto",IF(AND(OR(N32="Confirmado",N32="En revisión"),J32=""),"Revisar localizador de grupo",IF(N32="Cancelado","Registro cancelado","Sin avisos")))))))))</f>
        <v/>
      </c>
    </row>
    <row r="33">
      <c r="A33" s="14" t="n"/>
      <c r="B33" s="15" t="n"/>
      <c r="C33" s="14" t="n"/>
      <c r="D33" s="16" t="n"/>
      <c r="E33" s="15" t="n"/>
      <c r="F33" s="16" t="n"/>
      <c r="G33" s="14" t="n"/>
      <c r="H33" s="14" t="n"/>
      <c r="I33" s="14" t="n"/>
      <c r="J33" s="14" t="n"/>
      <c r="K33" s="16" t="n"/>
      <c r="L33" s="17" t="n"/>
      <c r="M33" s="14" t="n"/>
      <c r="N33" s="18" t="n"/>
      <c r="O33" s="20">
        <f>IF(OR(E33="",F33=""),"",E33+F33)</f>
        <v/>
      </c>
      <c r="P33" s="9">
        <f>IF(OR(L33="",K33="",F33=""),"",IFERROR(L33/(K33*F33),""))</f>
        <v/>
      </c>
      <c r="Q33" s="8">
        <f>IF(COUNTA(A33:N33)=0,"",IF(OR(A33="",B33="",C33="",D33="",E33="",F33="",G33="",H33="",I33="",K33="",M33="",N33=""),"Revisar campos obligatorios",IF(COUNTIFS($A$4:$A$103,A33,$D$4:$D$103,D33)&gt;1,"Revisar noche inicial duplicada",IF(E33&lt;&gt;B33+D33-1+'Parámetros'!$B$4,"Revisar fecha frente a salida y noche",IF(F33&gt;'Parámetros'!$B$5,"Revisar límite de noches",IF(K33&gt;'Parámetros'!$B$6,"Revisar número de personas",IF(L33&gt;'Parámetros'!$B$7,"Revisar importe alto",IF(AND(OR(N33="Confirmado",N33="En revisión"),J33=""),"Revisar localizador de grupo",IF(N33="Cancelado","Registro cancelado","Sin avisos")))))))))</f>
        <v/>
      </c>
    </row>
    <row r="34">
      <c r="A34" s="14" t="n"/>
      <c r="B34" s="15" t="n"/>
      <c r="C34" s="14" t="n"/>
      <c r="D34" s="16" t="n"/>
      <c r="E34" s="15" t="n"/>
      <c r="F34" s="16" t="n"/>
      <c r="G34" s="14" t="n"/>
      <c r="H34" s="14" t="n"/>
      <c r="I34" s="14" t="n"/>
      <c r="J34" s="14" t="n"/>
      <c r="K34" s="16" t="n"/>
      <c r="L34" s="17" t="n"/>
      <c r="M34" s="14" t="n"/>
      <c r="N34" s="18" t="n"/>
      <c r="O34" s="19">
        <f>IF(OR(E34="",F34=""),"",E34+F34)</f>
        <v/>
      </c>
      <c r="P34" s="10">
        <f>IF(OR(L34="",K34="",F34=""),"",IFERROR(L34/(K34*F34),""))</f>
        <v/>
      </c>
      <c r="Q34" s="5">
        <f>IF(COUNTA(A34:N34)=0,"",IF(OR(A34="",B34="",C34="",D34="",E34="",F34="",G34="",H34="",I34="",K34="",M34="",N34=""),"Revisar campos obligatorios",IF(COUNTIFS($A$4:$A$103,A34,$D$4:$D$103,D34)&gt;1,"Revisar noche inicial duplicada",IF(E34&lt;&gt;B34+D34-1+'Parámetros'!$B$4,"Revisar fecha frente a salida y noche",IF(F34&gt;'Parámetros'!$B$5,"Revisar límite de noches",IF(K34&gt;'Parámetros'!$B$6,"Revisar número de personas",IF(L34&gt;'Parámetros'!$B$7,"Revisar importe alto",IF(AND(OR(N34="Confirmado",N34="En revisión"),J34=""),"Revisar localizador de grupo",IF(N34="Cancelado","Registro cancelado","Sin avisos")))))))))</f>
        <v/>
      </c>
    </row>
    <row r="35">
      <c r="A35" s="14" t="n"/>
      <c r="B35" s="15" t="n"/>
      <c r="C35" s="14" t="n"/>
      <c r="D35" s="16" t="n"/>
      <c r="E35" s="15" t="n"/>
      <c r="F35" s="16" t="n"/>
      <c r="G35" s="14" t="n"/>
      <c r="H35" s="14" t="n"/>
      <c r="I35" s="14" t="n"/>
      <c r="J35" s="14" t="n"/>
      <c r="K35" s="16" t="n"/>
      <c r="L35" s="17" t="n"/>
      <c r="M35" s="14" t="n"/>
      <c r="N35" s="18" t="n"/>
      <c r="O35" s="20">
        <f>IF(OR(E35="",F35=""),"",E35+F35)</f>
        <v/>
      </c>
      <c r="P35" s="9">
        <f>IF(OR(L35="",K35="",F35=""),"",IFERROR(L35/(K35*F35),""))</f>
        <v/>
      </c>
      <c r="Q35" s="8">
        <f>IF(COUNTA(A35:N35)=0,"",IF(OR(A35="",B35="",C35="",D35="",E35="",F35="",G35="",H35="",I35="",K35="",M35="",N35=""),"Revisar campos obligatorios",IF(COUNTIFS($A$4:$A$103,A35,$D$4:$D$103,D35)&gt;1,"Revisar noche inicial duplicada",IF(E35&lt;&gt;B35+D35-1+'Parámetros'!$B$4,"Revisar fecha frente a salida y noche",IF(F35&gt;'Parámetros'!$B$5,"Revisar límite de noches",IF(K35&gt;'Parámetros'!$B$6,"Revisar número de personas",IF(L35&gt;'Parámetros'!$B$7,"Revisar importe alto",IF(AND(OR(N35="Confirmado",N35="En revisión"),J35=""),"Revisar localizador de grupo",IF(N35="Cancelado","Registro cancelado","Sin avisos")))))))))</f>
        <v/>
      </c>
    </row>
    <row r="36">
      <c r="A36" s="14" t="n"/>
      <c r="B36" s="15" t="n"/>
      <c r="C36" s="14" t="n"/>
      <c r="D36" s="16" t="n"/>
      <c r="E36" s="15" t="n"/>
      <c r="F36" s="16" t="n"/>
      <c r="G36" s="14" t="n"/>
      <c r="H36" s="14" t="n"/>
      <c r="I36" s="14" t="n"/>
      <c r="J36" s="14" t="n"/>
      <c r="K36" s="16" t="n"/>
      <c r="L36" s="17" t="n"/>
      <c r="M36" s="14" t="n"/>
      <c r="N36" s="18" t="n"/>
      <c r="O36" s="19">
        <f>IF(OR(E36="",F36=""),"",E36+F36)</f>
        <v/>
      </c>
      <c r="P36" s="10">
        <f>IF(OR(L36="",K36="",F36=""),"",IFERROR(L36/(K36*F36),""))</f>
        <v/>
      </c>
      <c r="Q36" s="5">
        <f>IF(COUNTA(A36:N36)=0,"",IF(OR(A36="",B36="",C36="",D36="",E36="",F36="",G36="",H36="",I36="",K36="",M36="",N36=""),"Revisar campos obligatorios",IF(COUNTIFS($A$4:$A$103,A36,$D$4:$D$103,D36)&gt;1,"Revisar noche inicial duplicada",IF(E36&lt;&gt;B36+D36-1+'Parámetros'!$B$4,"Revisar fecha frente a salida y noche",IF(F36&gt;'Parámetros'!$B$5,"Revisar límite de noches",IF(K36&gt;'Parámetros'!$B$6,"Revisar número de personas",IF(L36&gt;'Parámetros'!$B$7,"Revisar importe alto",IF(AND(OR(N36="Confirmado",N36="En revisión"),J36=""),"Revisar localizador de grupo",IF(N36="Cancelado","Registro cancelado","Sin avisos")))))))))</f>
        <v/>
      </c>
    </row>
    <row r="37">
      <c r="A37" s="14" t="n"/>
      <c r="B37" s="15" t="n"/>
      <c r="C37" s="14" t="n"/>
      <c r="D37" s="16" t="n"/>
      <c r="E37" s="15" t="n"/>
      <c r="F37" s="16" t="n"/>
      <c r="G37" s="14" t="n"/>
      <c r="H37" s="14" t="n"/>
      <c r="I37" s="14" t="n"/>
      <c r="J37" s="14" t="n"/>
      <c r="K37" s="16" t="n"/>
      <c r="L37" s="17" t="n"/>
      <c r="M37" s="14" t="n"/>
      <c r="N37" s="18" t="n"/>
      <c r="O37" s="20">
        <f>IF(OR(E37="",F37=""),"",E37+F37)</f>
        <v/>
      </c>
      <c r="P37" s="9">
        <f>IF(OR(L37="",K37="",F37=""),"",IFERROR(L37/(K37*F37),""))</f>
        <v/>
      </c>
      <c r="Q37" s="8">
        <f>IF(COUNTA(A37:N37)=0,"",IF(OR(A37="",B37="",C37="",D37="",E37="",F37="",G37="",H37="",I37="",K37="",M37="",N37=""),"Revisar campos obligatorios",IF(COUNTIFS($A$4:$A$103,A37,$D$4:$D$103,D37)&gt;1,"Revisar noche inicial duplicada",IF(E37&lt;&gt;B37+D37-1+'Parámetros'!$B$4,"Revisar fecha frente a salida y noche",IF(F37&gt;'Parámetros'!$B$5,"Revisar límite de noches",IF(K37&gt;'Parámetros'!$B$6,"Revisar número de personas",IF(L37&gt;'Parámetros'!$B$7,"Revisar importe alto",IF(AND(OR(N37="Confirmado",N37="En revisión"),J37=""),"Revisar localizador de grupo",IF(N37="Cancelado","Registro cancelado","Sin avisos")))))))))</f>
        <v/>
      </c>
    </row>
    <row r="38">
      <c r="A38" s="14" t="n"/>
      <c r="B38" s="15" t="n"/>
      <c r="C38" s="14" t="n"/>
      <c r="D38" s="16" t="n"/>
      <c r="E38" s="15" t="n"/>
      <c r="F38" s="16" t="n"/>
      <c r="G38" s="14" t="n"/>
      <c r="H38" s="14" t="n"/>
      <c r="I38" s="14" t="n"/>
      <c r="J38" s="14" t="n"/>
      <c r="K38" s="16" t="n"/>
      <c r="L38" s="17" t="n"/>
      <c r="M38" s="14" t="n"/>
      <c r="N38" s="18" t="n"/>
      <c r="O38" s="19">
        <f>IF(OR(E38="",F38=""),"",E38+F38)</f>
        <v/>
      </c>
      <c r="P38" s="10">
        <f>IF(OR(L38="",K38="",F38=""),"",IFERROR(L38/(K38*F38),""))</f>
        <v/>
      </c>
      <c r="Q38" s="5">
        <f>IF(COUNTA(A38:N38)=0,"",IF(OR(A38="",B38="",C38="",D38="",E38="",F38="",G38="",H38="",I38="",K38="",M38="",N38=""),"Revisar campos obligatorios",IF(COUNTIFS($A$4:$A$103,A38,$D$4:$D$103,D38)&gt;1,"Revisar noche inicial duplicada",IF(E38&lt;&gt;B38+D38-1+'Parámetros'!$B$4,"Revisar fecha frente a salida y noche",IF(F38&gt;'Parámetros'!$B$5,"Revisar límite de noches",IF(K38&gt;'Parámetros'!$B$6,"Revisar número de personas",IF(L38&gt;'Parámetros'!$B$7,"Revisar importe alto",IF(AND(OR(N38="Confirmado",N38="En revisión"),J38=""),"Revisar localizador de grupo",IF(N38="Cancelado","Registro cancelado","Sin avisos")))))))))</f>
        <v/>
      </c>
    </row>
    <row r="39">
      <c r="A39" s="14" t="n"/>
      <c r="B39" s="15" t="n"/>
      <c r="C39" s="14" t="n"/>
      <c r="D39" s="16" t="n"/>
      <c r="E39" s="15" t="n"/>
      <c r="F39" s="16" t="n"/>
      <c r="G39" s="14" t="n"/>
      <c r="H39" s="14" t="n"/>
      <c r="I39" s="14" t="n"/>
      <c r="J39" s="14" t="n"/>
      <c r="K39" s="16" t="n"/>
      <c r="L39" s="17" t="n"/>
      <c r="M39" s="14" t="n"/>
      <c r="N39" s="18" t="n"/>
      <c r="O39" s="20">
        <f>IF(OR(E39="",F39=""),"",E39+F39)</f>
        <v/>
      </c>
      <c r="P39" s="9">
        <f>IF(OR(L39="",K39="",F39=""),"",IFERROR(L39/(K39*F39),""))</f>
        <v/>
      </c>
      <c r="Q39" s="8">
        <f>IF(COUNTA(A39:N39)=0,"",IF(OR(A39="",B39="",C39="",D39="",E39="",F39="",G39="",H39="",I39="",K39="",M39="",N39=""),"Revisar campos obligatorios",IF(COUNTIFS($A$4:$A$103,A39,$D$4:$D$103,D39)&gt;1,"Revisar noche inicial duplicada",IF(E39&lt;&gt;B39+D39-1+'Parámetros'!$B$4,"Revisar fecha frente a salida y noche",IF(F39&gt;'Parámetros'!$B$5,"Revisar límite de noches",IF(K39&gt;'Parámetros'!$B$6,"Revisar número de personas",IF(L39&gt;'Parámetros'!$B$7,"Revisar importe alto",IF(AND(OR(N39="Confirmado",N39="En revisión"),J39=""),"Revisar localizador de grupo",IF(N39="Cancelado","Registro cancelado","Sin avisos")))))))))</f>
        <v/>
      </c>
    </row>
    <row r="40">
      <c r="A40" s="14" t="n"/>
      <c r="B40" s="15" t="n"/>
      <c r="C40" s="14" t="n"/>
      <c r="D40" s="16" t="n"/>
      <c r="E40" s="15" t="n"/>
      <c r="F40" s="16" t="n"/>
      <c r="G40" s="14" t="n"/>
      <c r="H40" s="14" t="n"/>
      <c r="I40" s="14" t="n"/>
      <c r="J40" s="14" t="n"/>
      <c r="K40" s="16" t="n"/>
      <c r="L40" s="17" t="n"/>
      <c r="M40" s="14" t="n"/>
      <c r="N40" s="18" t="n"/>
      <c r="O40" s="19">
        <f>IF(OR(E40="",F40=""),"",E40+F40)</f>
        <v/>
      </c>
      <c r="P40" s="10">
        <f>IF(OR(L40="",K40="",F40=""),"",IFERROR(L40/(K40*F40),""))</f>
        <v/>
      </c>
      <c r="Q40" s="5">
        <f>IF(COUNTA(A40:N40)=0,"",IF(OR(A40="",B40="",C40="",D40="",E40="",F40="",G40="",H40="",I40="",K40="",M40="",N40=""),"Revisar campos obligatorios",IF(COUNTIFS($A$4:$A$103,A40,$D$4:$D$103,D40)&gt;1,"Revisar noche inicial duplicada",IF(E40&lt;&gt;B40+D40-1+'Parámetros'!$B$4,"Revisar fecha frente a salida y noche",IF(F40&gt;'Parámetros'!$B$5,"Revisar límite de noches",IF(K40&gt;'Parámetros'!$B$6,"Revisar número de personas",IF(L40&gt;'Parámetros'!$B$7,"Revisar importe alto",IF(AND(OR(N40="Confirmado",N40="En revisión"),J40=""),"Revisar localizador de grupo",IF(N40="Cancelado","Registro cancelado","Sin avisos")))))))))</f>
        <v/>
      </c>
    </row>
    <row r="41">
      <c r="A41" s="14" t="n"/>
      <c r="B41" s="15" t="n"/>
      <c r="C41" s="14" t="n"/>
      <c r="D41" s="16" t="n"/>
      <c r="E41" s="15" t="n"/>
      <c r="F41" s="16" t="n"/>
      <c r="G41" s="14" t="n"/>
      <c r="H41" s="14" t="n"/>
      <c r="I41" s="14" t="n"/>
      <c r="J41" s="14" t="n"/>
      <c r="K41" s="16" t="n"/>
      <c r="L41" s="17" t="n"/>
      <c r="M41" s="14" t="n"/>
      <c r="N41" s="18" t="n"/>
      <c r="O41" s="20">
        <f>IF(OR(E41="",F41=""),"",E41+F41)</f>
        <v/>
      </c>
      <c r="P41" s="9">
        <f>IF(OR(L41="",K41="",F41=""),"",IFERROR(L41/(K41*F41),""))</f>
        <v/>
      </c>
      <c r="Q41" s="8">
        <f>IF(COUNTA(A41:N41)=0,"",IF(OR(A41="",B41="",C41="",D41="",E41="",F41="",G41="",H41="",I41="",K41="",M41="",N41=""),"Revisar campos obligatorios",IF(COUNTIFS($A$4:$A$103,A41,$D$4:$D$103,D41)&gt;1,"Revisar noche inicial duplicada",IF(E41&lt;&gt;B41+D41-1+'Parámetros'!$B$4,"Revisar fecha frente a salida y noche",IF(F41&gt;'Parámetros'!$B$5,"Revisar límite de noches",IF(K41&gt;'Parámetros'!$B$6,"Revisar número de personas",IF(L41&gt;'Parámetros'!$B$7,"Revisar importe alto",IF(AND(OR(N41="Confirmado",N41="En revisión"),J41=""),"Revisar localizador de grupo",IF(N41="Cancelado","Registro cancelado","Sin avisos")))))))))</f>
        <v/>
      </c>
    </row>
    <row r="42">
      <c r="A42" s="14" t="n"/>
      <c r="B42" s="15" t="n"/>
      <c r="C42" s="14" t="n"/>
      <c r="D42" s="16" t="n"/>
      <c r="E42" s="15" t="n"/>
      <c r="F42" s="16" t="n"/>
      <c r="G42" s="14" t="n"/>
      <c r="H42" s="14" t="n"/>
      <c r="I42" s="14" t="n"/>
      <c r="J42" s="14" t="n"/>
      <c r="K42" s="16" t="n"/>
      <c r="L42" s="17" t="n"/>
      <c r="M42" s="14" t="n"/>
      <c r="N42" s="18" t="n"/>
      <c r="O42" s="19">
        <f>IF(OR(E42="",F42=""),"",E42+F42)</f>
        <v/>
      </c>
      <c r="P42" s="10">
        <f>IF(OR(L42="",K42="",F42=""),"",IFERROR(L42/(K42*F42),""))</f>
        <v/>
      </c>
      <c r="Q42" s="5">
        <f>IF(COUNTA(A42:N42)=0,"",IF(OR(A42="",B42="",C42="",D42="",E42="",F42="",G42="",H42="",I42="",K42="",M42="",N42=""),"Revisar campos obligatorios",IF(COUNTIFS($A$4:$A$103,A42,$D$4:$D$103,D42)&gt;1,"Revisar noche inicial duplicada",IF(E42&lt;&gt;B42+D42-1+'Parámetros'!$B$4,"Revisar fecha frente a salida y noche",IF(F42&gt;'Parámetros'!$B$5,"Revisar límite de noches",IF(K42&gt;'Parámetros'!$B$6,"Revisar número de personas",IF(L42&gt;'Parámetros'!$B$7,"Revisar importe alto",IF(AND(OR(N42="Confirmado",N42="En revisión"),J42=""),"Revisar localizador de grupo",IF(N42="Cancelado","Registro cancelado","Sin avisos")))))))))</f>
        <v/>
      </c>
    </row>
    <row r="43">
      <c r="A43" s="14" t="n"/>
      <c r="B43" s="15" t="n"/>
      <c r="C43" s="14" t="n"/>
      <c r="D43" s="16" t="n"/>
      <c r="E43" s="15" t="n"/>
      <c r="F43" s="16" t="n"/>
      <c r="G43" s="14" t="n"/>
      <c r="H43" s="14" t="n"/>
      <c r="I43" s="14" t="n"/>
      <c r="J43" s="14" t="n"/>
      <c r="K43" s="16" t="n"/>
      <c r="L43" s="17" t="n"/>
      <c r="M43" s="14" t="n"/>
      <c r="N43" s="18" t="n"/>
      <c r="O43" s="20">
        <f>IF(OR(E43="",F43=""),"",E43+F43)</f>
        <v/>
      </c>
      <c r="P43" s="9">
        <f>IF(OR(L43="",K43="",F43=""),"",IFERROR(L43/(K43*F43),""))</f>
        <v/>
      </c>
      <c r="Q43" s="8">
        <f>IF(COUNTA(A43:N43)=0,"",IF(OR(A43="",B43="",C43="",D43="",E43="",F43="",G43="",H43="",I43="",K43="",M43="",N43=""),"Revisar campos obligatorios",IF(COUNTIFS($A$4:$A$103,A43,$D$4:$D$103,D43)&gt;1,"Revisar noche inicial duplicada",IF(E43&lt;&gt;B43+D43-1+'Parámetros'!$B$4,"Revisar fecha frente a salida y noche",IF(F43&gt;'Parámetros'!$B$5,"Revisar límite de noches",IF(K43&gt;'Parámetros'!$B$6,"Revisar número de personas",IF(L43&gt;'Parámetros'!$B$7,"Revisar importe alto",IF(AND(OR(N43="Confirmado",N43="En revisión"),J43=""),"Revisar localizador de grupo",IF(N43="Cancelado","Registro cancelado","Sin avisos")))))))))</f>
        <v/>
      </c>
    </row>
    <row r="44">
      <c r="A44" s="14" t="n"/>
      <c r="B44" s="15" t="n"/>
      <c r="C44" s="14" t="n"/>
      <c r="D44" s="16" t="n"/>
      <c r="E44" s="15" t="n"/>
      <c r="F44" s="16" t="n"/>
      <c r="G44" s="14" t="n"/>
      <c r="H44" s="14" t="n"/>
      <c r="I44" s="14" t="n"/>
      <c r="J44" s="14" t="n"/>
      <c r="K44" s="16" t="n"/>
      <c r="L44" s="17" t="n"/>
      <c r="M44" s="14" t="n"/>
      <c r="N44" s="18" t="n"/>
      <c r="O44" s="19">
        <f>IF(OR(E44="",F44=""),"",E44+F44)</f>
        <v/>
      </c>
      <c r="P44" s="10">
        <f>IF(OR(L44="",K44="",F44=""),"",IFERROR(L44/(K44*F44),""))</f>
        <v/>
      </c>
      <c r="Q44" s="5">
        <f>IF(COUNTA(A44:N44)=0,"",IF(OR(A44="",B44="",C44="",D44="",E44="",F44="",G44="",H44="",I44="",K44="",M44="",N44=""),"Revisar campos obligatorios",IF(COUNTIFS($A$4:$A$103,A44,$D$4:$D$103,D44)&gt;1,"Revisar noche inicial duplicada",IF(E44&lt;&gt;B44+D44-1+'Parámetros'!$B$4,"Revisar fecha frente a salida y noche",IF(F44&gt;'Parámetros'!$B$5,"Revisar límite de noches",IF(K44&gt;'Parámetros'!$B$6,"Revisar número de personas",IF(L44&gt;'Parámetros'!$B$7,"Revisar importe alto",IF(AND(OR(N44="Confirmado",N44="En revisión"),J44=""),"Revisar localizador de grupo",IF(N44="Cancelado","Registro cancelado","Sin avisos")))))))))</f>
        <v/>
      </c>
    </row>
    <row r="45">
      <c r="A45" s="14" t="n"/>
      <c r="B45" s="15" t="n"/>
      <c r="C45" s="14" t="n"/>
      <c r="D45" s="16" t="n"/>
      <c r="E45" s="15" t="n"/>
      <c r="F45" s="16" t="n"/>
      <c r="G45" s="14" t="n"/>
      <c r="H45" s="14" t="n"/>
      <c r="I45" s="14" t="n"/>
      <c r="J45" s="14" t="n"/>
      <c r="K45" s="16" t="n"/>
      <c r="L45" s="17" t="n"/>
      <c r="M45" s="14" t="n"/>
      <c r="N45" s="18" t="n"/>
      <c r="O45" s="20">
        <f>IF(OR(E45="",F45=""),"",E45+F45)</f>
        <v/>
      </c>
      <c r="P45" s="9">
        <f>IF(OR(L45="",K45="",F45=""),"",IFERROR(L45/(K45*F45),""))</f>
        <v/>
      </c>
      <c r="Q45" s="8">
        <f>IF(COUNTA(A45:N45)=0,"",IF(OR(A45="",B45="",C45="",D45="",E45="",F45="",G45="",H45="",I45="",K45="",M45="",N45=""),"Revisar campos obligatorios",IF(COUNTIFS($A$4:$A$103,A45,$D$4:$D$103,D45)&gt;1,"Revisar noche inicial duplicada",IF(E45&lt;&gt;B45+D45-1+'Parámetros'!$B$4,"Revisar fecha frente a salida y noche",IF(F45&gt;'Parámetros'!$B$5,"Revisar límite de noches",IF(K45&gt;'Parámetros'!$B$6,"Revisar número de personas",IF(L45&gt;'Parámetros'!$B$7,"Revisar importe alto",IF(AND(OR(N45="Confirmado",N45="En revisión"),J45=""),"Revisar localizador de grupo",IF(N45="Cancelado","Registro cancelado","Sin avisos")))))))))</f>
        <v/>
      </c>
    </row>
    <row r="46">
      <c r="A46" s="14" t="n"/>
      <c r="B46" s="15" t="n"/>
      <c r="C46" s="14" t="n"/>
      <c r="D46" s="16" t="n"/>
      <c r="E46" s="15" t="n"/>
      <c r="F46" s="16" t="n"/>
      <c r="G46" s="14" t="n"/>
      <c r="H46" s="14" t="n"/>
      <c r="I46" s="14" t="n"/>
      <c r="J46" s="14" t="n"/>
      <c r="K46" s="16" t="n"/>
      <c r="L46" s="17" t="n"/>
      <c r="M46" s="14" t="n"/>
      <c r="N46" s="18" t="n"/>
      <c r="O46" s="19">
        <f>IF(OR(E46="",F46=""),"",E46+F46)</f>
        <v/>
      </c>
      <c r="P46" s="10">
        <f>IF(OR(L46="",K46="",F46=""),"",IFERROR(L46/(K46*F46),""))</f>
        <v/>
      </c>
      <c r="Q46" s="5">
        <f>IF(COUNTA(A46:N46)=0,"",IF(OR(A46="",B46="",C46="",D46="",E46="",F46="",G46="",H46="",I46="",K46="",M46="",N46=""),"Revisar campos obligatorios",IF(COUNTIFS($A$4:$A$103,A46,$D$4:$D$103,D46)&gt;1,"Revisar noche inicial duplicada",IF(E46&lt;&gt;B46+D46-1+'Parámetros'!$B$4,"Revisar fecha frente a salida y noche",IF(F46&gt;'Parámetros'!$B$5,"Revisar límite de noches",IF(K46&gt;'Parámetros'!$B$6,"Revisar número de personas",IF(L46&gt;'Parámetros'!$B$7,"Revisar importe alto",IF(AND(OR(N46="Confirmado",N46="En revisión"),J46=""),"Revisar localizador de grupo",IF(N46="Cancelado","Registro cancelado","Sin avisos")))))))))</f>
        <v/>
      </c>
    </row>
    <row r="47">
      <c r="A47" s="14" t="n"/>
      <c r="B47" s="15" t="n"/>
      <c r="C47" s="14" t="n"/>
      <c r="D47" s="16" t="n"/>
      <c r="E47" s="15" t="n"/>
      <c r="F47" s="16" t="n"/>
      <c r="G47" s="14" t="n"/>
      <c r="H47" s="14" t="n"/>
      <c r="I47" s="14" t="n"/>
      <c r="J47" s="14" t="n"/>
      <c r="K47" s="16" t="n"/>
      <c r="L47" s="17" t="n"/>
      <c r="M47" s="14" t="n"/>
      <c r="N47" s="18" t="n"/>
      <c r="O47" s="20">
        <f>IF(OR(E47="",F47=""),"",E47+F47)</f>
        <v/>
      </c>
      <c r="P47" s="9">
        <f>IF(OR(L47="",K47="",F47=""),"",IFERROR(L47/(K47*F47),""))</f>
        <v/>
      </c>
      <c r="Q47" s="8">
        <f>IF(COUNTA(A47:N47)=0,"",IF(OR(A47="",B47="",C47="",D47="",E47="",F47="",G47="",H47="",I47="",K47="",M47="",N47=""),"Revisar campos obligatorios",IF(COUNTIFS($A$4:$A$103,A47,$D$4:$D$103,D47)&gt;1,"Revisar noche inicial duplicada",IF(E47&lt;&gt;B47+D47-1+'Parámetros'!$B$4,"Revisar fecha frente a salida y noche",IF(F47&gt;'Parámetros'!$B$5,"Revisar límite de noches",IF(K47&gt;'Parámetros'!$B$6,"Revisar número de personas",IF(L47&gt;'Parámetros'!$B$7,"Revisar importe alto",IF(AND(OR(N47="Confirmado",N47="En revisión"),J47=""),"Revisar localizador de grupo",IF(N47="Cancelado","Registro cancelado","Sin avisos")))))))))</f>
        <v/>
      </c>
    </row>
    <row r="48">
      <c r="A48" s="14" t="n"/>
      <c r="B48" s="15" t="n"/>
      <c r="C48" s="14" t="n"/>
      <c r="D48" s="16" t="n"/>
      <c r="E48" s="15" t="n"/>
      <c r="F48" s="16" t="n"/>
      <c r="G48" s="14" t="n"/>
      <c r="H48" s="14" t="n"/>
      <c r="I48" s="14" t="n"/>
      <c r="J48" s="14" t="n"/>
      <c r="K48" s="16" t="n"/>
      <c r="L48" s="17" t="n"/>
      <c r="M48" s="14" t="n"/>
      <c r="N48" s="18" t="n"/>
      <c r="O48" s="19">
        <f>IF(OR(E48="",F48=""),"",E48+F48)</f>
        <v/>
      </c>
      <c r="P48" s="10">
        <f>IF(OR(L48="",K48="",F48=""),"",IFERROR(L48/(K48*F48),""))</f>
        <v/>
      </c>
      <c r="Q48" s="5">
        <f>IF(COUNTA(A48:N48)=0,"",IF(OR(A48="",B48="",C48="",D48="",E48="",F48="",G48="",H48="",I48="",K48="",M48="",N48=""),"Revisar campos obligatorios",IF(COUNTIFS($A$4:$A$103,A48,$D$4:$D$103,D48)&gt;1,"Revisar noche inicial duplicada",IF(E48&lt;&gt;B48+D48-1+'Parámetros'!$B$4,"Revisar fecha frente a salida y noche",IF(F48&gt;'Parámetros'!$B$5,"Revisar límite de noches",IF(K48&gt;'Parámetros'!$B$6,"Revisar número de personas",IF(L48&gt;'Parámetros'!$B$7,"Revisar importe alto",IF(AND(OR(N48="Confirmado",N48="En revisión"),J48=""),"Revisar localizador de grupo",IF(N48="Cancelado","Registro cancelado","Sin avisos")))))))))</f>
        <v/>
      </c>
    </row>
    <row r="49">
      <c r="A49" s="14" t="n"/>
      <c r="B49" s="15" t="n"/>
      <c r="C49" s="14" t="n"/>
      <c r="D49" s="16" t="n"/>
      <c r="E49" s="15" t="n"/>
      <c r="F49" s="16" t="n"/>
      <c r="G49" s="14" t="n"/>
      <c r="H49" s="14" t="n"/>
      <c r="I49" s="14" t="n"/>
      <c r="J49" s="14" t="n"/>
      <c r="K49" s="16" t="n"/>
      <c r="L49" s="17" t="n"/>
      <c r="M49" s="14" t="n"/>
      <c r="N49" s="18" t="n"/>
      <c r="O49" s="20">
        <f>IF(OR(E49="",F49=""),"",E49+F49)</f>
        <v/>
      </c>
      <c r="P49" s="9">
        <f>IF(OR(L49="",K49="",F49=""),"",IFERROR(L49/(K49*F49),""))</f>
        <v/>
      </c>
      <c r="Q49" s="8">
        <f>IF(COUNTA(A49:N49)=0,"",IF(OR(A49="",B49="",C49="",D49="",E49="",F49="",G49="",H49="",I49="",K49="",M49="",N49=""),"Revisar campos obligatorios",IF(COUNTIFS($A$4:$A$103,A49,$D$4:$D$103,D49)&gt;1,"Revisar noche inicial duplicada",IF(E49&lt;&gt;B49+D49-1+'Parámetros'!$B$4,"Revisar fecha frente a salida y noche",IF(F49&gt;'Parámetros'!$B$5,"Revisar límite de noches",IF(K49&gt;'Parámetros'!$B$6,"Revisar número de personas",IF(L49&gt;'Parámetros'!$B$7,"Revisar importe alto",IF(AND(OR(N49="Confirmado",N49="En revisión"),J49=""),"Revisar localizador de grupo",IF(N49="Cancelado","Registro cancelado","Sin avisos")))))))))</f>
        <v/>
      </c>
    </row>
    <row r="50">
      <c r="A50" s="14" t="n"/>
      <c r="B50" s="15" t="n"/>
      <c r="C50" s="14" t="n"/>
      <c r="D50" s="16" t="n"/>
      <c r="E50" s="15" t="n"/>
      <c r="F50" s="16" t="n"/>
      <c r="G50" s="14" t="n"/>
      <c r="H50" s="14" t="n"/>
      <c r="I50" s="14" t="n"/>
      <c r="J50" s="14" t="n"/>
      <c r="K50" s="16" t="n"/>
      <c r="L50" s="17" t="n"/>
      <c r="M50" s="14" t="n"/>
      <c r="N50" s="18" t="n"/>
      <c r="O50" s="19">
        <f>IF(OR(E50="",F50=""),"",E50+F50)</f>
        <v/>
      </c>
      <c r="P50" s="10">
        <f>IF(OR(L50="",K50="",F50=""),"",IFERROR(L50/(K50*F50),""))</f>
        <v/>
      </c>
      <c r="Q50" s="5">
        <f>IF(COUNTA(A50:N50)=0,"",IF(OR(A50="",B50="",C50="",D50="",E50="",F50="",G50="",H50="",I50="",K50="",M50="",N50=""),"Revisar campos obligatorios",IF(COUNTIFS($A$4:$A$103,A50,$D$4:$D$103,D50)&gt;1,"Revisar noche inicial duplicada",IF(E50&lt;&gt;B50+D50-1+'Parámetros'!$B$4,"Revisar fecha frente a salida y noche",IF(F50&gt;'Parámetros'!$B$5,"Revisar límite de noches",IF(K50&gt;'Parámetros'!$B$6,"Revisar número de personas",IF(L50&gt;'Parámetros'!$B$7,"Revisar importe alto",IF(AND(OR(N50="Confirmado",N50="En revisión"),J50=""),"Revisar localizador de grupo",IF(N50="Cancelado","Registro cancelado","Sin avisos")))))))))</f>
        <v/>
      </c>
    </row>
    <row r="51">
      <c r="A51" s="14" t="n"/>
      <c r="B51" s="15" t="n"/>
      <c r="C51" s="14" t="n"/>
      <c r="D51" s="16" t="n"/>
      <c r="E51" s="15" t="n"/>
      <c r="F51" s="16" t="n"/>
      <c r="G51" s="14" t="n"/>
      <c r="H51" s="14" t="n"/>
      <c r="I51" s="14" t="n"/>
      <c r="J51" s="14" t="n"/>
      <c r="K51" s="16" t="n"/>
      <c r="L51" s="17" t="n"/>
      <c r="M51" s="14" t="n"/>
      <c r="N51" s="18" t="n"/>
      <c r="O51" s="20">
        <f>IF(OR(E51="",F51=""),"",E51+F51)</f>
        <v/>
      </c>
      <c r="P51" s="9">
        <f>IF(OR(L51="",K51="",F51=""),"",IFERROR(L51/(K51*F51),""))</f>
        <v/>
      </c>
      <c r="Q51" s="8">
        <f>IF(COUNTA(A51:N51)=0,"",IF(OR(A51="",B51="",C51="",D51="",E51="",F51="",G51="",H51="",I51="",K51="",M51="",N51=""),"Revisar campos obligatorios",IF(COUNTIFS($A$4:$A$103,A51,$D$4:$D$103,D51)&gt;1,"Revisar noche inicial duplicada",IF(E51&lt;&gt;B51+D51-1+'Parámetros'!$B$4,"Revisar fecha frente a salida y noche",IF(F51&gt;'Parámetros'!$B$5,"Revisar límite de noches",IF(K51&gt;'Parámetros'!$B$6,"Revisar número de personas",IF(L51&gt;'Parámetros'!$B$7,"Revisar importe alto",IF(AND(OR(N51="Confirmado",N51="En revisión"),J51=""),"Revisar localizador de grupo",IF(N51="Cancelado","Registro cancelado","Sin avisos")))))))))</f>
        <v/>
      </c>
    </row>
    <row r="52">
      <c r="A52" s="14" t="n"/>
      <c r="B52" s="15" t="n"/>
      <c r="C52" s="14" t="n"/>
      <c r="D52" s="16" t="n"/>
      <c r="E52" s="15" t="n"/>
      <c r="F52" s="16" t="n"/>
      <c r="G52" s="14" t="n"/>
      <c r="H52" s="14" t="n"/>
      <c r="I52" s="14" t="n"/>
      <c r="J52" s="14" t="n"/>
      <c r="K52" s="16" t="n"/>
      <c r="L52" s="17" t="n"/>
      <c r="M52" s="14" t="n"/>
      <c r="N52" s="18" t="n"/>
      <c r="O52" s="19">
        <f>IF(OR(E52="",F52=""),"",E52+F52)</f>
        <v/>
      </c>
      <c r="P52" s="10">
        <f>IF(OR(L52="",K52="",F52=""),"",IFERROR(L52/(K52*F52),""))</f>
        <v/>
      </c>
      <c r="Q52" s="5">
        <f>IF(COUNTA(A52:N52)=0,"",IF(OR(A52="",B52="",C52="",D52="",E52="",F52="",G52="",H52="",I52="",K52="",M52="",N52=""),"Revisar campos obligatorios",IF(COUNTIFS($A$4:$A$103,A52,$D$4:$D$103,D52)&gt;1,"Revisar noche inicial duplicada",IF(E52&lt;&gt;B52+D52-1+'Parámetros'!$B$4,"Revisar fecha frente a salida y noche",IF(F52&gt;'Parámetros'!$B$5,"Revisar límite de noches",IF(K52&gt;'Parámetros'!$B$6,"Revisar número de personas",IF(L52&gt;'Parámetros'!$B$7,"Revisar importe alto",IF(AND(OR(N52="Confirmado",N52="En revisión"),J52=""),"Revisar localizador de grupo",IF(N52="Cancelado","Registro cancelado","Sin avisos")))))))))</f>
        <v/>
      </c>
    </row>
    <row r="53">
      <c r="A53" s="14" t="n"/>
      <c r="B53" s="15" t="n"/>
      <c r="C53" s="14" t="n"/>
      <c r="D53" s="16" t="n"/>
      <c r="E53" s="15" t="n"/>
      <c r="F53" s="16" t="n"/>
      <c r="G53" s="14" t="n"/>
      <c r="H53" s="14" t="n"/>
      <c r="I53" s="14" t="n"/>
      <c r="J53" s="14" t="n"/>
      <c r="K53" s="16" t="n"/>
      <c r="L53" s="17" t="n"/>
      <c r="M53" s="14" t="n"/>
      <c r="N53" s="18" t="n"/>
      <c r="O53" s="20">
        <f>IF(OR(E53="",F53=""),"",E53+F53)</f>
        <v/>
      </c>
      <c r="P53" s="9">
        <f>IF(OR(L53="",K53="",F53=""),"",IFERROR(L53/(K53*F53),""))</f>
        <v/>
      </c>
      <c r="Q53" s="8">
        <f>IF(COUNTA(A53:N53)=0,"",IF(OR(A53="",B53="",C53="",D53="",E53="",F53="",G53="",H53="",I53="",K53="",M53="",N53=""),"Revisar campos obligatorios",IF(COUNTIFS($A$4:$A$103,A53,$D$4:$D$103,D53)&gt;1,"Revisar noche inicial duplicada",IF(E53&lt;&gt;B53+D53-1+'Parámetros'!$B$4,"Revisar fecha frente a salida y noche",IF(F53&gt;'Parámetros'!$B$5,"Revisar límite de noches",IF(K53&gt;'Parámetros'!$B$6,"Revisar número de personas",IF(L53&gt;'Parámetros'!$B$7,"Revisar importe alto",IF(AND(OR(N53="Confirmado",N53="En revisión"),J53=""),"Revisar localizador de grupo",IF(N53="Cancelado","Registro cancelado","Sin avisos")))))))))</f>
        <v/>
      </c>
    </row>
    <row r="54">
      <c r="A54" s="14" t="n"/>
      <c r="B54" s="15" t="n"/>
      <c r="C54" s="14" t="n"/>
      <c r="D54" s="16" t="n"/>
      <c r="E54" s="15" t="n"/>
      <c r="F54" s="16" t="n"/>
      <c r="G54" s="14" t="n"/>
      <c r="H54" s="14" t="n"/>
      <c r="I54" s="14" t="n"/>
      <c r="J54" s="14" t="n"/>
      <c r="K54" s="16" t="n"/>
      <c r="L54" s="17" t="n"/>
      <c r="M54" s="14" t="n"/>
      <c r="N54" s="18" t="n"/>
      <c r="O54" s="19">
        <f>IF(OR(E54="",F54=""),"",E54+F54)</f>
        <v/>
      </c>
      <c r="P54" s="10">
        <f>IF(OR(L54="",K54="",F54=""),"",IFERROR(L54/(K54*F54),""))</f>
        <v/>
      </c>
      <c r="Q54" s="5">
        <f>IF(COUNTA(A54:N54)=0,"",IF(OR(A54="",B54="",C54="",D54="",E54="",F54="",G54="",H54="",I54="",K54="",M54="",N54=""),"Revisar campos obligatorios",IF(COUNTIFS($A$4:$A$103,A54,$D$4:$D$103,D54)&gt;1,"Revisar noche inicial duplicada",IF(E54&lt;&gt;B54+D54-1+'Parámetros'!$B$4,"Revisar fecha frente a salida y noche",IF(F54&gt;'Parámetros'!$B$5,"Revisar límite de noches",IF(K54&gt;'Parámetros'!$B$6,"Revisar número de personas",IF(L54&gt;'Parámetros'!$B$7,"Revisar importe alto",IF(AND(OR(N54="Confirmado",N54="En revisión"),J54=""),"Revisar localizador de grupo",IF(N54="Cancelado","Registro cancelado","Sin avisos")))))))))</f>
        <v/>
      </c>
    </row>
    <row r="55">
      <c r="A55" s="14" t="n"/>
      <c r="B55" s="15" t="n"/>
      <c r="C55" s="14" t="n"/>
      <c r="D55" s="16" t="n"/>
      <c r="E55" s="15" t="n"/>
      <c r="F55" s="16" t="n"/>
      <c r="G55" s="14" t="n"/>
      <c r="H55" s="14" t="n"/>
      <c r="I55" s="14" t="n"/>
      <c r="J55" s="14" t="n"/>
      <c r="K55" s="16" t="n"/>
      <c r="L55" s="17" t="n"/>
      <c r="M55" s="14" t="n"/>
      <c r="N55" s="18" t="n"/>
      <c r="O55" s="20">
        <f>IF(OR(E55="",F55=""),"",E55+F55)</f>
        <v/>
      </c>
      <c r="P55" s="9">
        <f>IF(OR(L55="",K55="",F55=""),"",IFERROR(L55/(K55*F55),""))</f>
        <v/>
      </c>
      <c r="Q55" s="8">
        <f>IF(COUNTA(A55:N55)=0,"",IF(OR(A55="",B55="",C55="",D55="",E55="",F55="",G55="",H55="",I55="",K55="",M55="",N55=""),"Revisar campos obligatorios",IF(COUNTIFS($A$4:$A$103,A55,$D$4:$D$103,D55)&gt;1,"Revisar noche inicial duplicada",IF(E55&lt;&gt;B55+D55-1+'Parámetros'!$B$4,"Revisar fecha frente a salida y noche",IF(F55&gt;'Parámetros'!$B$5,"Revisar límite de noches",IF(K55&gt;'Parámetros'!$B$6,"Revisar número de personas",IF(L55&gt;'Parámetros'!$B$7,"Revisar importe alto",IF(AND(OR(N55="Confirmado",N55="En revisión"),J55=""),"Revisar localizador de grupo",IF(N55="Cancelado","Registro cancelado","Sin avisos")))))))))</f>
        <v/>
      </c>
    </row>
    <row r="56">
      <c r="A56" s="14" t="n"/>
      <c r="B56" s="15" t="n"/>
      <c r="C56" s="14" t="n"/>
      <c r="D56" s="16" t="n"/>
      <c r="E56" s="15" t="n"/>
      <c r="F56" s="16" t="n"/>
      <c r="G56" s="14" t="n"/>
      <c r="H56" s="14" t="n"/>
      <c r="I56" s="14" t="n"/>
      <c r="J56" s="14" t="n"/>
      <c r="K56" s="16" t="n"/>
      <c r="L56" s="17" t="n"/>
      <c r="M56" s="14" t="n"/>
      <c r="N56" s="18" t="n"/>
      <c r="O56" s="19">
        <f>IF(OR(E56="",F56=""),"",E56+F56)</f>
        <v/>
      </c>
      <c r="P56" s="10">
        <f>IF(OR(L56="",K56="",F56=""),"",IFERROR(L56/(K56*F56),""))</f>
        <v/>
      </c>
      <c r="Q56" s="5">
        <f>IF(COUNTA(A56:N56)=0,"",IF(OR(A56="",B56="",C56="",D56="",E56="",F56="",G56="",H56="",I56="",K56="",M56="",N56=""),"Revisar campos obligatorios",IF(COUNTIFS($A$4:$A$103,A56,$D$4:$D$103,D56)&gt;1,"Revisar noche inicial duplicada",IF(E56&lt;&gt;B56+D56-1+'Parámetros'!$B$4,"Revisar fecha frente a salida y noche",IF(F56&gt;'Parámetros'!$B$5,"Revisar límite de noches",IF(K56&gt;'Parámetros'!$B$6,"Revisar número de personas",IF(L56&gt;'Parámetros'!$B$7,"Revisar importe alto",IF(AND(OR(N56="Confirmado",N56="En revisión"),J56=""),"Revisar localizador de grupo",IF(N56="Cancelado","Registro cancelado","Sin avisos")))))))))</f>
        <v/>
      </c>
    </row>
    <row r="57">
      <c r="A57" s="14" t="n"/>
      <c r="B57" s="15" t="n"/>
      <c r="C57" s="14" t="n"/>
      <c r="D57" s="16" t="n"/>
      <c r="E57" s="15" t="n"/>
      <c r="F57" s="16" t="n"/>
      <c r="G57" s="14" t="n"/>
      <c r="H57" s="14" t="n"/>
      <c r="I57" s="14" t="n"/>
      <c r="J57" s="14" t="n"/>
      <c r="K57" s="16" t="n"/>
      <c r="L57" s="17" t="n"/>
      <c r="M57" s="14" t="n"/>
      <c r="N57" s="18" t="n"/>
      <c r="O57" s="20">
        <f>IF(OR(E57="",F57=""),"",E57+F57)</f>
        <v/>
      </c>
      <c r="P57" s="9">
        <f>IF(OR(L57="",K57="",F57=""),"",IFERROR(L57/(K57*F57),""))</f>
        <v/>
      </c>
      <c r="Q57" s="8">
        <f>IF(COUNTA(A57:N57)=0,"",IF(OR(A57="",B57="",C57="",D57="",E57="",F57="",G57="",H57="",I57="",K57="",M57="",N57=""),"Revisar campos obligatorios",IF(COUNTIFS($A$4:$A$103,A57,$D$4:$D$103,D57)&gt;1,"Revisar noche inicial duplicada",IF(E57&lt;&gt;B57+D57-1+'Parámetros'!$B$4,"Revisar fecha frente a salida y noche",IF(F57&gt;'Parámetros'!$B$5,"Revisar límite de noches",IF(K57&gt;'Parámetros'!$B$6,"Revisar número de personas",IF(L57&gt;'Parámetros'!$B$7,"Revisar importe alto",IF(AND(OR(N57="Confirmado",N57="En revisión"),J57=""),"Revisar localizador de grupo",IF(N57="Cancelado","Registro cancelado","Sin avisos")))))))))</f>
        <v/>
      </c>
    </row>
    <row r="58">
      <c r="A58" s="14" t="n"/>
      <c r="B58" s="15" t="n"/>
      <c r="C58" s="14" t="n"/>
      <c r="D58" s="16" t="n"/>
      <c r="E58" s="15" t="n"/>
      <c r="F58" s="16" t="n"/>
      <c r="G58" s="14" t="n"/>
      <c r="H58" s="14" t="n"/>
      <c r="I58" s="14" t="n"/>
      <c r="J58" s="14" t="n"/>
      <c r="K58" s="16" t="n"/>
      <c r="L58" s="17" t="n"/>
      <c r="M58" s="14" t="n"/>
      <c r="N58" s="18" t="n"/>
      <c r="O58" s="19">
        <f>IF(OR(E58="",F58=""),"",E58+F58)</f>
        <v/>
      </c>
      <c r="P58" s="10">
        <f>IF(OR(L58="",K58="",F58=""),"",IFERROR(L58/(K58*F58),""))</f>
        <v/>
      </c>
      <c r="Q58" s="5">
        <f>IF(COUNTA(A58:N58)=0,"",IF(OR(A58="",B58="",C58="",D58="",E58="",F58="",G58="",H58="",I58="",K58="",M58="",N58=""),"Revisar campos obligatorios",IF(COUNTIFS($A$4:$A$103,A58,$D$4:$D$103,D58)&gt;1,"Revisar noche inicial duplicada",IF(E58&lt;&gt;B58+D58-1+'Parámetros'!$B$4,"Revisar fecha frente a salida y noche",IF(F58&gt;'Parámetros'!$B$5,"Revisar límite de noches",IF(K58&gt;'Parámetros'!$B$6,"Revisar número de personas",IF(L58&gt;'Parámetros'!$B$7,"Revisar importe alto",IF(AND(OR(N58="Confirmado",N58="En revisión"),J58=""),"Revisar localizador de grupo",IF(N58="Cancelado","Registro cancelado","Sin avisos")))))))))</f>
        <v/>
      </c>
    </row>
    <row r="59">
      <c r="A59" s="14" t="n"/>
      <c r="B59" s="15" t="n"/>
      <c r="C59" s="14" t="n"/>
      <c r="D59" s="16" t="n"/>
      <c r="E59" s="15" t="n"/>
      <c r="F59" s="16" t="n"/>
      <c r="G59" s="14" t="n"/>
      <c r="H59" s="14" t="n"/>
      <c r="I59" s="14" t="n"/>
      <c r="J59" s="14" t="n"/>
      <c r="K59" s="16" t="n"/>
      <c r="L59" s="17" t="n"/>
      <c r="M59" s="14" t="n"/>
      <c r="N59" s="18" t="n"/>
      <c r="O59" s="20">
        <f>IF(OR(E59="",F59=""),"",E59+F59)</f>
        <v/>
      </c>
      <c r="P59" s="9">
        <f>IF(OR(L59="",K59="",F59=""),"",IFERROR(L59/(K59*F59),""))</f>
        <v/>
      </c>
      <c r="Q59" s="8">
        <f>IF(COUNTA(A59:N59)=0,"",IF(OR(A59="",B59="",C59="",D59="",E59="",F59="",G59="",H59="",I59="",K59="",M59="",N59=""),"Revisar campos obligatorios",IF(COUNTIFS($A$4:$A$103,A59,$D$4:$D$103,D59)&gt;1,"Revisar noche inicial duplicada",IF(E59&lt;&gt;B59+D59-1+'Parámetros'!$B$4,"Revisar fecha frente a salida y noche",IF(F59&gt;'Parámetros'!$B$5,"Revisar límite de noches",IF(K59&gt;'Parámetros'!$B$6,"Revisar número de personas",IF(L59&gt;'Parámetros'!$B$7,"Revisar importe alto",IF(AND(OR(N59="Confirmado",N59="En revisión"),J59=""),"Revisar localizador de grupo",IF(N59="Cancelado","Registro cancelado","Sin avisos")))))))))</f>
        <v/>
      </c>
    </row>
    <row r="60">
      <c r="A60" s="14" t="n"/>
      <c r="B60" s="15" t="n"/>
      <c r="C60" s="14" t="n"/>
      <c r="D60" s="16" t="n"/>
      <c r="E60" s="15" t="n"/>
      <c r="F60" s="16" t="n"/>
      <c r="G60" s="14" t="n"/>
      <c r="H60" s="14" t="n"/>
      <c r="I60" s="14" t="n"/>
      <c r="J60" s="14" t="n"/>
      <c r="K60" s="16" t="n"/>
      <c r="L60" s="17" t="n"/>
      <c r="M60" s="14" t="n"/>
      <c r="N60" s="18" t="n"/>
      <c r="O60" s="19">
        <f>IF(OR(E60="",F60=""),"",E60+F60)</f>
        <v/>
      </c>
      <c r="P60" s="10">
        <f>IF(OR(L60="",K60="",F60=""),"",IFERROR(L60/(K60*F60),""))</f>
        <v/>
      </c>
      <c r="Q60" s="5">
        <f>IF(COUNTA(A60:N60)=0,"",IF(OR(A60="",B60="",C60="",D60="",E60="",F60="",G60="",H60="",I60="",K60="",M60="",N60=""),"Revisar campos obligatorios",IF(COUNTIFS($A$4:$A$103,A60,$D$4:$D$103,D60)&gt;1,"Revisar noche inicial duplicada",IF(E60&lt;&gt;B60+D60-1+'Parámetros'!$B$4,"Revisar fecha frente a salida y noche",IF(F60&gt;'Parámetros'!$B$5,"Revisar límite de noches",IF(K60&gt;'Parámetros'!$B$6,"Revisar número de personas",IF(L60&gt;'Parámetros'!$B$7,"Revisar importe alto",IF(AND(OR(N60="Confirmado",N60="En revisión"),J60=""),"Revisar localizador de grupo",IF(N60="Cancelado","Registro cancelado","Sin avisos")))))))))</f>
        <v/>
      </c>
    </row>
    <row r="61">
      <c r="A61" s="14" t="n"/>
      <c r="B61" s="15" t="n"/>
      <c r="C61" s="14" t="n"/>
      <c r="D61" s="16" t="n"/>
      <c r="E61" s="15" t="n"/>
      <c r="F61" s="16" t="n"/>
      <c r="G61" s="14" t="n"/>
      <c r="H61" s="14" t="n"/>
      <c r="I61" s="14" t="n"/>
      <c r="J61" s="14" t="n"/>
      <c r="K61" s="16" t="n"/>
      <c r="L61" s="17" t="n"/>
      <c r="M61" s="14" t="n"/>
      <c r="N61" s="18" t="n"/>
      <c r="O61" s="20">
        <f>IF(OR(E61="",F61=""),"",E61+F61)</f>
        <v/>
      </c>
      <c r="P61" s="9">
        <f>IF(OR(L61="",K61="",F61=""),"",IFERROR(L61/(K61*F61),""))</f>
        <v/>
      </c>
      <c r="Q61" s="8">
        <f>IF(COUNTA(A61:N61)=0,"",IF(OR(A61="",B61="",C61="",D61="",E61="",F61="",G61="",H61="",I61="",K61="",M61="",N61=""),"Revisar campos obligatorios",IF(COUNTIFS($A$4:$A$103,A61,$D$4:$D$103,D61)&gt;1,"Revisar noche inicial duplicada",IF(E61&lt;&gt;B61+D61-1+'Parámetros'!$B$4,"Revisar fecha frente a salida y noche",IF(F61&gt;'Parámetros'!$B$5,"Revisar límite de noches",IF(K61&gt;'Parámetros'!$B$6,"Revisar número de personas",IF(L61&gt;'Parámetros'!$B$7,"Revisar importe alto",IF(AND(OR(N61="Confirmado",N61="En revisión"),J61=""),"Revisar localizador de grupo",IF(N61="Cancelado","Registro cancelado","Sin avisos")))))))))</f>
        <v/>
      </c>
    </row>
    <row r="62">
      <c r="A62" s="14" t="n"/>
      <c r="B62" s="15" t="n"/>
      <c r="C62" s="14" t="n"/>
      <c r="D62" s="16" t="n"/>
      <c r="E62" s="15" t="n"/>
      <c r="F62" s="16" t="n"/>
      <c r="G62" s="14" t="n"/>
      <c r="H62" s="14" t="n"/>
      <c r="I62" s="14" t="n"/>
      <c r="J62" s="14" t="n"/>
      <c r="K62" s="16" t="n"/>
      <c r="L62" s="17" t="n"/>
      <c r="M62" s="14" t="n"/>
      <c r="N62" s="18" t="n"/>
      <c r="O62" s="19">
        <f>IF(OR(E62="",F62=""),"",E62+F62)</f>
        <v/>
      </c>
      <c r="P62" s="10">
        <f>IF(OR(L62="",K62="",F62=""),"",IFERROR(L62/(K62*F62),""))</f>
        <v/>
      </c>
      <c r="Q62" s="5">
        <f>IF(COUNTA(A62:N62)=0,"",IF(OR(A62="",B62="",C62="",D62="",E62="",F62="",G62="",H62="",I62="",K62="",M62="",N62=""),"Revisar campos obligatorios",IF(COUNTIFS($A$4:$A$103,A62,$D$4:$D$103,D62)&gt;1,"Revisar noche inicial duplicada",IF(E62&lt;&gt;B62+D62-1+'Parámetros'!$B$4,"Revisar fecha frente a salida y noche",IF(F62&gt;'Parámetros'!$B$5,"Revisar límite de noches",IF(K62&gt;'Parámetros'!$B$6,"Revisar número de personas",IF(L62&gt;'Parámetros'!$B$7,"Revisar importe alto",IF(AND(OR(N62="Confirmado",N62="En revisión"),J62=""),"Revisar localizador de grupo",IF(N62="Cancelado","Registro cancelado","Sin avisos")))))))))</f>
        <v/>
      </c>
    </row>
    <row r="63">
      <c r="A63" s="14" t="n"/>
      <c r="B63" s="15" t="n"/>
      <c r="C63" s="14" t="n"/>
      <c r="D63" s="16" t="n"/>
      <c r="E63" s="15" t="n"/>
      <c r="F63" s="16" t="n"/>
      <c r="G63" s="14" t="n"/>
      <c r="H63" s="14" t="n"/>
      <c r="I63" s="14" t="n"/>
      <c r="J63" s="14" t="n"/>
      <c r="K63" s="16" t="n"/>
      <c r="L63" s="17" t="n"/>
      <c r="M63" s="14" t="n"/>
      <c r="N63" s="18" t="n"/>
      <c r="O63" s="20">
        <f>IF(OR(E63="",F63=""),"",E63+F63)</f>
        <v/>
      </c>
      <c r="P63" s="9">
        <f>IF(OR(L63="",K63="",F63=""),"",IFERROR(L63/(K63*F63),""))</f>
        <v/>
      </c>
      <c r="Q63" s="8">
        <f>IF(COUNTA(A63:N63)=0,"",IF(OR(A63="",B63="",C63="",D63="",E63="",F63="",G63="",H63="",I63="",K63="",M63="",N63=""),"Revisar campos obligatorios",IF(COUNTIFS($A$4:$A$103,A63,$D$4:$D$103,D63)&gt;1,"Revisar noche inicial duplicada",IF(E63&lt;&gt;B63+D63-1+'Parámetros'!$B$4,"Revisar fecha frente a salida y noche",IF(F63&gt;'Parámetros'!$B$5,"Revisar límite de noches",IF(K63&gt;'Parámetros'!$B$6,"Revisar número de personas",IF(L63&gt;'Parámetros'!$B$7,"Revisar importe alto",IF(AND(OR(N63="Confirmado",N63="En revisión"),J63=""),"Revisar localizador de grupo",IF(N63="Cancelado","Registro cancelado","Sin avisos")))))))))</f>
        <v/>
      </c>
    </row>
    <row r="64">
      <c r="A64" s="14" t="n"/>
      <c r="B64" s="15" t="n"/>
      <c r="C64" s="14" t="n"/>
      <c r="D64" s="16" t="n"/>
      <c r="E64" s="15" t="n"/>
      <c r="F64" s="16" t="n"/>
      <c r="G64" s="14" t="n"/>
      <c r="H64" s="14" t="n"/>
      <c r="I64" s="14" t="n"/>
      <c r="J64" s="14" t="n"/>
      <c r="K64" s="16" t="n"/>
      <c r="L64" s="17" t="n"/>
      <c r="M64" s="14" t="n"/>
      <c r="N64" s="18" t="n"/>
      <c r="O64" s="19">
        <f>IF(OR(E64="",F64=""),"",E64+F64)</f>
        <v/>
      </c>
      <c r="P64" s="10">
        <f>IF(OR(L64="",K64="",F64=""),"",IFERROR(L64/(K64*F64),""))</f>
        <v/>
      </c>
      <c r="Q64" s="5">
        <f>IF(COUNTA(A64:N64)=0,"",IF(OR(A64="",B64="",C64="",D64="",E64="",F64="",G64="",H64="",I64="",K64="",M64="",N64=""),"Revisar campos obligatorios",IF(COUNTIFS($A$4:$A$103,A64,$D$4:$D$103,D64)&gt;1,"Revisar noche inicial duplicada",IF(E64&lt;&gt;B64+D64-1+'Parámetros'!$B$4,"Revisar fecha frente a salida y noche",IF(F64&gt;'Parámetros'!$B$5,"Revisar límite de noches",IF(K64&gt;'Parámetros'!$B$6,"Revisar número de personas",IF(L64&gt;'Parámetros'!$B$7,"Revisar importe alto",IF(AND(OR(N64="Confirmado",N64="En revisión"),J64=""),"Revisar localizador de grupo",IF(N64="Cancelado","Registro cancelado","Sin avisos")))))))))</f>
        <v/>
      </c>
    </row>
    <row r="65">
      <c r="A65" s="14" t="n"/>
      <c r="B65" s="15" t="n"/>
      <c r="C65" s="14" t="n"/>
      <c r="D65" s="16" t="n"/>
      <c r="E65" s="15" t="n"/>
      <c r="F65" s="16" t="n"/>
      <c r="G65" s="14" t="n"/>
      <c r="H65" s="14" t="n"/>
      <c r="I65" s="14" t="n"/>
      <c r="J65" s="14" t="n"/>
      <c r="K65" s="16" t="n"/>
      <c r="L65" s="17" t="n"/>
      <c r="M65" s="14" t="n"/>
      <c r="N65" s="18" t="n"/>
      <c r="O65" s="20">
        <f>IF(OR(E65="",F65=""),"",E65+F65)</f>
        <v/>
      </c>
      <c r="P65" s="9">
        <f>IF(OR(L65="",K65="",F65=""),"",IFERROR(L65/(K65*F65),""))</f>
        <v/>
      </c>
      <c r="Q65" s="8">
        <f>IF(COUNTA(A65:N65)=0,"",IF(OR(A65="",B65="",C65="",D65="",E65="",F65="",G65="",H65="",I65="",K65="",M65="",N65=""),"Revisar campos obligatorios",IF(COUNTIFS($A$4:$A$103,A65,$D$4:$D$103,D65)&gt;1,"Revisar noche inicial duplicada",IF(E65&lt;&gt;B65+D65-1+'Parámetros'!$B$4,"Revisar fecha frente a salida y noche",IF(F65&gt;'Parámetros'!$B$5,"Revisar límite de noches",IF(K65&gt;'Parámetros'!$B$6,"Revisar número de personas",IF(L65&gt;'Parámetros'!$B$7,"Revisar importe alto",IF(AND(OR(N65="Confirmado",N65="En revisión"),J65=""),"Revisar localizador de grupo",IF(N65="Cancelado","Registro cancelado","Sin avisos")))))))))</f>
        <v/>
      </c>
    </row>
    <row r="66">
      <c r="A66" s="14" t="n"/>
      <c r="B66" s="15" t="n"/>
      <c r="C66" s="14" t="n"/>
      <c r="D66" s="16" t="n"/>
      <c r="E66" s="15" t="n"/>
      <c r="F66" s="16" t="n"/>
      <c r="G66" s="14" t="n"/>
      <c r="H66" s="14" t="n"/>
      <c r="I66" s="14" t="n"/>
      <c r="J66" s="14" t="n"/>
      <c r="K66" s="16" t="n"/>
      <c r="L66" s="17" t="n"/>
      <c r="M66" s="14" t="n"/>
      <c r="N66" s="18" t="n"/>
      <c r="O66" s="19">
        <f>IF(OR(E66="",F66=""),"",E66+F66)</f>
        <v/>
      </c>
      <c r="P66" s="10">
        <f>IF(OR(L66="",K66="",F66=""),"",IFERROR(L66/(K66*F66),""))</f>
        <v/>
      </c>
      <c r="Q66" s="5">
        <f>IF(COUNTA(A66:N66)=0,"",IF(OR(A66="",B66="",C66="",D66="",E66="",F66="",G66="",H66="",I66="",K66="",M66="",N66=""),"Revisar campos obligatorios",IF(COUNTIFS($A$4:$A$103,A66,$D$4:$D$103,D66)&gt;1,"Revisar noche inicial duplicada",IF(E66&lt;&gt;B66+D66-1+'Parámetros'!$B$4,"Revisar fecha frente a salida y noche",IF(F66&gt;'Parámetros'!$B$5,"Revisar límite de noches",IF(K66&gt;'Parámetros'!$B$6,"Revisar número de personas",IF(L66&gt;'Parámetros'!$B$7,"Revisar importe alto",IF(AND(OR(N66="Confirmado",N66="En revisión"),J66=""),"Revisar localizador de grupo",IF(N66="Cancelado","Registro cancelado","Sin avisos")))))))))</f>
        <v/>
      </c>
    </row>
    <row r="67">
      <c r="A67" s="14" t="n"/>
      <c r="B67" s="15" t="n"/>
      <c r="C67" s="14" t="n"/>
      <c r="D67" s="16" t="n"/>
      <c r="E67" s="15" t="n"/>
      <c r="F67" s="16" t="n"/>
      <c r="G67" s="14" t="n"/>
      <c r="H67" s="14" t="n"/>
      <c r="I67" s="14" t="n"/>
      <c r="J67" s="14" t="n"/>
      <c r="K67" s="16" t="n"/>
      <c r="L67" s="17" t="n"/>
      <c r="M67" s="14" t="n"/>
      <c r="N67" s="18" t="n"/>
      <c r="O67" s="20">
        <f>IF(OR(E67="",F67=""),"",E67+F67)</f>
        <v/>
      </c>
      <c r="P67" s="9">
        <f>IF(OR(L67="",K67="",F67=""),"",IFERROR(L67/(K67*F67),""))</f>
        <v/>
      </c>
      <c r="Q67" s="8">
        <f>IF(COUNTA(A67:N67)=0,"",IF(OR(A67="",B67="",C67="",D67="",E67="",F67="",G67="",H67="",I67="",K67="",M67="",N67=""),"Revisar campos obligatorios",IF(COUNTIFS($A$4:$A$103,A67,$D$4:$D$103,D67)&gt;1,"Revisar noche inicial duplicada",IF(E67&lt;&gt;B67+D67-1+'Parámetros'!$B$4,"Revisar fecha frente a salida y noche",IF(F67&gt;'Parámetros'!$B$5,"Revisar límite de noches",IF(K67&gt;'Parámetros'!$B$6,"Revisar número de personas",IF(L67&gt;'Parámetros'!$B$7,"Revisar importe alto",IF(AND(OR(N67="Confirmado",N67="En revisión"),J67=""),"Revisar localizador de grupo",IF(N67="Cancelado","Registro cancelado","Sin avisos")))))))))</f>
        <v/>
      </c>
    </row>
    <row r="68">
      <c r="A68" s="14" t="n"/>
      <c r="B68" s="15" t="n"/>
      <c r="C68" s="14" t="n"/>
      <c r="D68" s="16" t="n"/>
      <c r="E68" s="15" t="n"/>
      <c r="F68" s="16" t="n"/>
      <c r="G68" s="14" t="n"/>
      <c r="H68" s="14" t="n"/>
      <c r="I68" s="14" t="n"/>
      <c r="J68" s="14" t="n"/>
      <c r="K68" s="16" t="n"/>
      <c r="L68" s="17" t="n"/>
      <c r="M68" s="14" t="n"/>
      <c r="N68" s="18" t="n"/>
      <c r="O68" s="19">
        <f>IF(OR(E68="",F68=""),"",E68+F68)</f>
        <v/>
      </c>
      <c r="P68" s="10">
        <f>IF(OR(L68="",K68="",F68=""),"",IFERROR(L68/(K68*F68),""))</f>
        <v/>
      </c>
      <c r="Q68" s="5">
        <f>IF(COUNTA(A68:N68)=0,"",IF(OR(A68="",B68="",C68="",D68="",E68="",F68="",G68="",H68="",I68="",K68="",M68="",N68=""),"Revisar campos obligatorios",IF(COUNTIFS($A$4:$A$103,A68,$D$4:$D$103,D68)&gt;1,"Revisar noche inicial duplicada",IF(E68&lt;&gt;B68+D68-1+'Parámetros'!$B$4,"Revisar fecha frente a salida y noche",IF(F68&gt;'Parámetros'!$B$5,"Revisar límite de noches",IF(K68&gt;'Parámetros'!$B$6,"Revisar número de personas",IF(L68&gt;'Parámetros'!$B$7,"Revisar importe alto",IF(AND(OR(N68="Confirmado",N68="En revisión"),J68=""),"Revisar localizador de grupo",IF(N68="Cancelado","Registro cancelado","Sin avisos")))))))))</f>
        <v/>
      </c>
    </row>
    <row r="69">
      <c r="A69" s="14" t="n"/>
      <c r="B69" s="15" t="n"/>
      <c r="C69" s="14" t="n"/>
      <c r="D69" s="16" t="n"/>
      <c r="E69" s="15" t="n"/>
      <c r="F69" s="16" t="n"/>
      <c r="G69" s="14" t="n"/>
      <c r="H69" s="14" t="n"/>
      <c r="I69" s="14" t="n"/>
      <c r="J69" s="14" t="n"/>
      <c r="K69" s="16" t="n"/>
      <c r="L69" s="17" t="n"/>
      <c r="M69" s="14" t="n"/>
      <c r="N69" s="18" t="n"/>
      <c r="O69" s="20">
        <f>IF(OR(E69="",F69=""),"",E69+F69)</f>
        <v/>
      </c>
      <c r="P69" s="9">
        <f>IF(OR(L69="",K69="",F69=""),"",IFERROR(L69/(K69*F69),""))</f>
        <v/>
      </c>
      <c r="Q69" s="8">
        <f>IF(COUNTA(A69:N69)=0,"",IF(OR(A69="",B69="",C69="",D69="",E69="",F69="",G69="",H69="",I69="",K69="",M69="",N69=""),"Revisar campos obligatorios",IF(COUNTIFS($A$4:$A$103,A69,$D$4:$D$103,D69)&gt;1,"Revisar noche inicial duplicada",IF(E69&lt;&gt;B69+D69-1+'Parámetros'!$B$4,"Revisar fecha frente a salida y noche",IF(F69&gt;'Parámetros'!$B$5,"Revisar límite de noches",IF(K69&gt;'Parámetros'!$B$6,"Revisar número de personas",IF(L69&gt;'Parámetros'!$B$7,"Revisar importe alto",IF(AND(OR(N69="Confirmado",N69="En revisión"),J69=""),"Revisar localizador de grupo",IF(N69="Cancelado","Registro cancelado","Sin avisos")))))))))</f>
        <v/>
      </c>
    </row>
    <row r="70">
      <c r="A70" s="14" t="n"/>
      <c r="B70" s="15" t="n"/>
      <c r="C70" s="14" t="n"/>
      <c r="D70" s="16" t="n"/>
      <c r="E70" s="15" t="n"/>
      <c r="F70" s="16" t="n"/>
      <c r="G70" s="14" t="n"/>
      <c r="H70" s="14" t="n"/>
      <c r="I70" s="14" t="n"/>
      <c r="J70" s="14" t="n"/>
      <c r="K70" s="16" t="n"/>
      <c r="L70" s="17" t="n"/>
      <c r="M70" s="14" t="n"/>
      <c r="N70" s="18" t="n"/>
      <c r="O70" s="19">
        <f>IF(OR(E70="",F70=""),"",E70+F70)</f>
        <v/>
      </c>
      <c r="P70" s="10">
        <f>IF(OR(L70="",K70="",F70=""),"",IFERROR(L70/(K70*F70),""))</f>
        <v/>
      </c>
      <c r="Q70" s="5">
        <f>IF(COUNTA(A70:N70)=0,"",IF(OR(A70="",B70="",C70="",D70="",E70="",F70="",G70="",H70="",I70="",K70="",M70="",N70=""),"Revisar campos obligatorios",IF(COUNTIFS($A$4:$A$103,A70,$D$4:$D$103,D70)&gt;1,"Revisar noche inicial duplicada",IF(E70&lt;&gt;B70+D70-1+'Parámetros'!$B$4,"Revisar fecha frente a salida y noche",IF(F70&gt;'Parámetros'!$B$5,"Revisar límite de noches",IF(K70&gt;'Parámetros'!$B$6,"Revisar número de personas",IF(L70&gt;'Parámetros'!$B$7,"Revisar importe alto",IF(AND(OR(N70="Confirmado",N70="En revisión"),J70=""),"Revisar localizador de grupo",IF(N70="Cancelado","Registro cancelado","Sin avisos")))))))))</f>
        <v/>
      </c>
    </row>
    <row r="71">
      <c r="A71" s="14" t="n"/>
      <c r="B71" s="15" t="n"/>
      <c r="C71" s="14" t="n"/>
      <c r="D71" s="16" t="n"/>
      <c r="E71" s="15" t="n"/>
      <c r="F71" s="16" t="n"/>
      <c r="G71" s="14" t="n"/>
      <c r="H71" s="14" t="n"/>
      <c r="I71" s="14" t="n"/>
      <c r="J71" s="14" t="n"/>
      <c r="K71" s="16" t="n"/>
      <c r="L71" s="17" t="n"/>
      <c r="M71" s="14" t="n"/>
      <c r="N71" s="18" t="n"/>
      <c r="O71" s="20">
        <f>IF(OR(E71="",F71=""),"",E71+F71)</f>
        <v/>
      </c>
      <c r="P71" s="9">
        <f>IF(OR(L71="",K71="",F71=""),"",IFERROR(L71/(K71*F71),""))</f>
        <v/>
      </c>
      <c r="Q71" s="8">
        <f>IF(COUNTA(A71:N71)=0,"",IF(OR(A71="",B71="",C71="",D71="",E71="",F71="",G71="",H71="",I71="",K71="",M71="",N71=""),"Revisar campos obligatorios",IF(COUNTIFS($A$4:$A$103,A71,$D$4:$D$103,D71)&gt;1,"Revisar noche inicial duplicada",IF(E71&lt;&gt;B71+D71-1+'Parámetros'!$B$4,"Revisar fecha frente a salida y noche",IF(F71&gt;'Parámetros'!$B$5,"Revisar límite de noches",IF(K71&gt;'Parámetros'!$B$6,"Revisar número de personas",IF(L71&gt;'Parámetros'!$B$7,"Revisar importe alto",IF(AND(OR(N71="Confirmado",N71="En revisión"),J71=""),"Revisar localizador de grupo",IF(N71="Cancelado","Registro cancelado","Sin avisos")))))))))</f>
        <v/>
      </c>
    </row>
    <row r="72">
      <c r="A72" s="14" t="n"/>
      <c r="B72" s="15" t="n"/>
      <c r="C72" s="14" t="n"/>
      <c r="D72" s="16" t="n"/>
      <c r="E72" s="15" t="n"/>
      <c r="F72" s="16" t="n"/>
      <c r="G72" s="14" t="n"/>
      <c r="H72" s="14" t="n"/>
      <c r="I72" s="14" t="n"/>
      <c r="J72" s="14" t="n"/>
      <c r="K72" s="16" t="n"/>
      <c r="L72" s="17" t="n"/>
      <c r="M72" s="14" t="n"/>
      <c r="N72" s="18" t="n"/>
      <c r="O72" s="19">
        <f>IF(OR(E72="",F72=""),"",E72+F72)</f>
        <v/>
      </c>
      <c r="P72" s="10">
        <f>IF(OR(L72="",K72="",F72=""),"",IFERROR(L72/(K72*F72),""))</f>
        <v/>
      </c>
      <c r="Q72" s="5">
        <f>IF(COUNTA(A72:N72)=0,"",IF(OR(A72="",B72="",C72="",D72="",E72="",F72="",G72="",H72="",I72="",K72="",M72="",N72=""),"Revisar campos obligatorios",IF(COUNTIFS($A$4:$A$103,A72,$D$4:$D$103,D72)&gt;1,"Revisar noche inicial duplicada",IF(E72&lt;&gt;B72+D72-1+'Parámetros'!$B$4,"Revisar fecha frente a salida y noche",IF(F72&gt;'Parámetros'!$B$5,"Revisar límite de noches",IF(K72&gt;'Parámetros'!$B$6,"Revisar número de personas",IF(L72&gt;'Parámetros'!$B$7,"Revisar importe alto",IF(AND(OR(N72="Confirmado",N72="En revisión"),J72=""),"Revisar localizador de grupo",IF(N72="Cancelado","Registro cancelado","Sin avisos")))))))))</f>
        <v/>
      </c>
    </row>
    <row r="73">
      <c r="A73" s="14" t="n"/>
      <c r="B73" s="15" t="n"/>
      <c r="C73" s="14" t="n"/>
      <c r="D73" s="16" t="n"/>
      <c r="E73" s="15" t="n"/>
      <c r="F73" s="16" t="n"/>
      <c r="G73" s="14" t="n"/>
      <c r="H73" s="14" t="n"/>
      <c r="I73" s="14" t="n"/>
      <c r="J73" s="14" t="n"/>
      <c r="K73" s="16" t="n"/>
      <c r="L73" s="17" t="n"/>
      <c r="M73" s="14" t="n"/>
      <c r="N73" s="18" t="n"/>
      <c r="O73" s="20">
        <f>IF(OR(E73="",F73=""),"",E73+F73)</f>
        <v/>
      </c>
      <c r="P73" s="9">
        <f>IF(OR(L73="",K73="",F73=""),"",IFERROR(L73/(K73*F73),""))</f>
        <v/>
      </c>
      <c r="Q73" s="8">
        <f>IF(COUNTA(A73:N73)=0,"",IF(OR(A73="",B73="",C73="",D73="",E73="",F73="",G73="",H73="",I73="",K73="",M73="",N73=""),"Revisar campos obligatorios",IF(COUNTIFS($A$4:$A$103,A73,$D$4:$D$103,D73)&gt;1,"Revisar noche inicial duplicada",IF(E73&lt;&gt;B73+D73-1+'Parámetros'!$B$4,"Revisar fecha frente a salida y noche",IF(F73&gt;'Parámetros'!$B$5,"Revisar límite de noches",IF(K73&gt;'Parámetros'!$B$6,"Revisar número de personas",IF(L73&gt;'Parámetros'!$B$7,"Revisar importe alto",IF(AND(OR(N73="Confirmado",N73="En revisión"),J73=""),"Revisar localizador de grupo",IF(N73="Cancelado","Registro cancelado","Sin avisos")))))))))</f>
        <v/>
      </c>
    </row>
    <row r="74">
      <c r="A74" s="14" t="n"/>
      <c r="B74" s="15" t="n"/>
      <c r="C74" s="14" t="n"/>
      <c r="D74" s="16" t="n"/>
      <c r="E74" s="15" t="n"/>
      <c r="F74" s="16" t="n"/>
      <c r="G74" s="14" t="n"/>
      <c r="H74" s="14" t="n"/>
      <c r="I74" s="14" t="n"/>
      <c r="J74" s="14" t="n"/>
      <c r="K74" s="16" t="n"/>
      <c r="L74" s="17" t="n"/>
      <c r="M74" s="14" t="n"/>
      <c r="N74" s="18" t="n"/>
      <c r="O74" s="19">
        <f>IF(OR(E74="",F74=""),"",E74+F74)</f>
        <v/>
      </c>
      <c r="P74" s="10">
        <f>IF(OR(L74="",K74="",F74=""),"",IFERROR(L74/(K74*F74),""))</f>
        <v/>
      </c>
      <c r="Q74" s="5">
        <f>IF(COUNTA(A74:N74)=0,"",IF(OR(A74="",B74="",C74="",D74="",E74="",F74="",G74="",H74="",I74="",K74="",M74="",N74=""),"Revisar campos obligatorios",IF(COUNTIFS($A$4:$A$103,A74,$D$4:$D$103,D74)&gt;1,"Revisar noche inicial duplicada",IF(E74&lt;&gt;B74+D74-1+'Parámetros'!$B$4,"Revisar fecha frente a salida y noche",IF(F74&gt;'Parámetros'!$B$5,"Revisar límite de noches",IF(K74&gt;'Parámetros'!$B$6,"Revisar número de personas",IF(L74&gt;'Parámetros'!$B$7,"Revisar importe alto",IF(AND(OR(N74="Confirmado",N74="En revisión"),J74=""),"Revisar localizador de grupo",IF(N74="Cancelado","Registro cancelado","Sin avisos")))))))))</f>
        <v/>
      </c>
    </row>
    <row r="75">
      <c r="A75" s="14" t="n"/>
      <c r="B75" s="15" t="n"/>
      <c r="C75" s="14" t="n"/>
      <c r="D75" s="16" t="n"/>
      <c r="E75" s="15" t="n"/>
      <c r="F75" s="16" t="n"/>
      <c r="G75" s="14" t="n"/>
      <c r="H75" s="14" t="n"/>
      <c r="I75" s="14" t="n"/>
      <c r="J75" s="14" t="n"/>
      <c r="K75" s="16" t="n"/>
      <c r="L75" s="17" t="n"/>
      <c r="M75" s="14" t="n"/>
      <c r="N75" s="18" t="n"/>
      <c r="O75" s="20">
        <f>IF(OR(E75="",F75=""),"",E75+F75)</f>
        <v/>
      </c>
      <c r="P75" s="9">
        <f>IF(OR(L75="",K75="",F75=""),"",IFERROR(L75/(K75*F75),""))</f>
        <v/>
      </c>
      <c r="Q75" s="8">
        <f>IF(COUNTA(A75:N75)=0,"",IF(OR(A75="",B75="",C75="",D75="",E75="",F75="",G75="",H75="",I75="",K75="",M75="",N75=""),"Revisar campos obligatorios",IF(COUNTIFS($A$4:$A$103,A75,$D$4:$D$103,D75)&gt;1,"Revisar noche inicial duplicada",IF(E75&lt;&gt;B75+D75-1+'Parámetros'!$B$4,"Revisar fecha frente a salida y noche",IF(F75&gt;'Parámetros'!$B$5,"Revisar límite de noches",IF(K75&gt;'Parámetros'!$B$6,"Revisar número de personas",IF(L75&gt;'Parámetros'!$B$7,"Revisar importe alto",IF(AND(OR(N75="Confirmado",N75="En revisión"),J75=""),"Revisar localizador de grupo",IF(N75="Cancelado","Registro cancelado","Sin avisos")))))))))</f>
        <v/>
      </c>
    </row>
    <row r="76">
      <c r="A76" s="14" t="n"/>
      <c r="B76" s="15" t="n"/>
      <c r="C76" s="14" t="n"/>
      <c r="D76" s="16" t="n"/>
      <c r="E76" s="15" t="n"/>
      <c r="F76" s="16" t="n"/>
      <c r="G76" s="14" t="n"/>
      <c r="H76" s="14" t="n"/>
      <c r="I76" s="14" t="n"/>
      <c r="J76" s="14" t="n"/>
      <c r="K76" s="16" t="n"/>
      <c r="L76" s="17" t="n"/>
      <c r="M76" s="14" t="n"/>
      <c r="N76" s="18" t="n"/>
      <c r="O76" s="19">
        <f>IF(OR(E76="",F76=""),"",E76+F76)</f>
        <v/>
      </c>
      <c r="P76" s="10">
        <f>IF(OR(L76="",K76="",F76=""),"",IFERROR(L76/(K76*F76),""))</f>
        <v/>
      </c>
      <c r="Q76" s="5">
        <f>IF(COUNTA(A76:N76)=0,"",IF(OR(A76="",B76="",C76="",D76="",E76="",F76="",G76="",H76="",I76="",K76="",M76="",N76=""),"Revisar campos obligatorios",IF(COUNTIFS($A$4:$A$103,A76,$D$4:$D$103,D76)&gt;1,"Revisar noche inicial duplicada",IF(E76&lt;&gt;B76+D76-1+'Parámetros'!$B$4,"Revisar fecha frente a salida y noche",IF(F76&gt;'Parámetros'!$B$5,"Revisar límite de noches",IF(K76&gt;'Parámetros'!$B$6,"Revisar número de personas",IF(L76&gt;'Parámetros'!$B$7,"Revisar importe alto",IF(AND(OR(N76="Confirmado",N76="En revisión"),J76=""),"Revisar localizador de grupo",IF(N76="Cancelado","Registro cancelado","Sin avisos")))))))))</f>
        <v/>
      </c>
    </row>
    <row r="77">
      <c r="A77" s="14" t="n"/>
      <c r="B77" s="15" t="n"/>
      <c r="C77" s="14" t="n"/>
      <c r="D77" s="16" t="n"/>
      <c r="E77" s="15" t="n"/>
      <c r="F77" s="16" t="n"/>
      <c r="G77" s="14" t="n"/>
      <c r="H77" s="14" t="n"/>
      <c r="I77" s="14" t="n"/>
      <c r="J77" s="14" t="n"/>
      <c r="K77" s="16" t="n"/>
      <c r="L77" s="17" t="n"/>
      <c r="M77" s="14" t="n"/>
      <c r="N77" s="18" t="n"/>
      <c r="O77" s="20">
        <f>IF(OR(E77="",F77=""),"",E77+F77)</f>
        <v/>
      </c>
      <c r="P77" s="9">
        <f>IF(OR(L77="",K77="",F77=""),"",IFERROR(L77/(K77*F77),""))</f>
        <v/>
      </c>
      <c r="Q77" s="8">
        <f>IF(COUNTA(A77:N77)=0,"",IF(OR(A77="",B77="",C77="",D77="",E77="",F77="",G77="",H77="",I77="",K77="",M77="",N77=""),"Revisar campos obligatorios",IF(COUNTIFS($A$4:$A$103,A77,$D$4:$D$103,D77)&gt;1,"Revisar noche inicial duplicada",IF(E77&lt;&gt;B77+D77-1+'Parámetros'!$B$4,"Revisar fecha frente a salida y noche",IF(F77&gt;'Parámetros'!$B$5,"Revisar límite de noches",IF(K77&gt;'Parámetros'!$B$6,"Revisar número de personas",IF(L77&gt;'Parámetros'!$B$7,"Revisar importe alto",IF(AND(OR(N77="Confirmado",N77="En revisión"),J77=""),"Revisar localizador de grupo",IF(N77="Cancelado","Registro cancelado","Sin avisos")))))))))</f>
        <v/>
      </c>
    </row>
    <row r="78">
      <c r="A78" s="14" t="n"/>
      <c r="B78" s="15" t="n"/>
      <c r="C78" s="14" t="n"/>
      <c r="D78" s="16" t="n"/>
      <c r="E78" s="15" t="n"/>
      <c r="F78" s="16" t="n"/>
      <c r="G78" s="14" t="n"/>
      <c r="H78" s="14" t="n"/>
      <c r="I78" s="14" t="n"/>
      <c r="J78" s="14" t="n"/>
      <c r="K78" s="16" t="n"/>
      <c r="L78" s="17" t="n"/>
      <c r="M78" s="14" t="n"/>
      <c r="N78" s="18" t="n"/>
      <c r="O78" s="19">
        <f>IF(OR(E78="",F78=""),"",E78+F78)</f>
        <v/>
      </c>
      <c r="P78" s="10">
        <f>IF(OR(L78="",K78="",F78=""),"",IFERROR(L78/(K78*F78),""))</f>
        <v/>
      </c>
      <c r="Q78" s="5">
        <f>IF(COUNTA(A78:N78)=0,"",IF(OR(A78="",B78="",C78="",D78="",E78="",F78="",G78="",H78="",I78="",K78="",M78="",N78=""),"Revisar campos obligatorios",IF(COUNTIFS($A$4:$A$103,A78,$D$4:$D$103,D78)&gt;1,"Revisar noche inicial duplicada",IF(E78&lt;&gt;B78+D78-1+'Parámetros'!$B$4,"Revisar fecha frente a salida y noche",IF(F78&gt;'Parámetros'!$B$5,"Revisar límite de noches",IF(K78&gt;'Parámetros'!$B$6,"Revisar número de personas",IF(L78&gt;'Parámetros'!$B$7,"Revisar importe alto",IF(AND(OR(N78="Confirmado",N78="En revisión"),J78=""),"Revisar localizador de grupo",IF(N78="Cancelado","Registro cancelado","Sin avisos")))))))))</f>
        <v/>
      </c>
    </row>
    <row r="79">
      <c r="A79" s="14" t="n"/>
      <c r="B79" s="15" t="n"/>
      <c r="C79" s="14" t="n"/>
      <c r="D79" s="16" t="n"/>
      <c r="E79" s="15" t="n"/>
      <c r="F79" s="16" t="n"/>
      <c r="G79" s="14" t="n"/>
      <c r="H79" s="14" t="n"/>
      <c r="I79" s="14" t="n"/>
      <c r="J79" s="14" t="n"/>
      <c r="K79" s="16" t="n"/>
      <c r="L79" s="17" t="n"/>
      <c r="M79" s="14" t="n"/>
      <c r="N79" s="18" t="n"/>
      <c r="O79" s="20">
        <f>IF(OR(E79="",F79=""),"",E79+F79)</f>
        <v/>
      </c>
      <c r="P79" s="9">
        <f>IF(OR(L79="",K79="",F79=""),"",IFERROR(L79/(K79*F79),""))</f>
        <v/>
      </c>
      <c r="Q79" s="8">
        <f>IF(COUNTA(A79:N79)=0,"",IF(OR(A79="",B79="",C79="",D79="",E79="",F79="",G79="",H79="",I79="",K79="",M79="",N79=""),"Revisar campos obligatorios",IF(COUNTIFS($A$4:$A$103,A79,$D$4:$D$103,D79)&gt;1,"Revisar noche inicial duplicada",IF(E79&lt;&gt;B79+D79-1+'Parámetros'!$B$4,"Revisar fecha frente a salida y noche",IF(F79&gt;'Parámetros'!$B$5,"Revisar límite de noches",IF(K79&gt;'Parámetros'!$B$6,"Revisar número de personas",IF(L79&gt;'Parámetros'!$B$7,"Revisar importe alto",IF(AND(OR(N79="Confirmado",N79="En revisión"),J79=""),"Revisar localizador de grupo",IF(N79="Cancelado","Registro cancelado","Sin avisos")))))))))</f>
        <v/>
      </c>
    </row>
    <row r="80">
      <c r="A80" s="14" t="n"/>
      <c r="B80" s="15" t="n"/>
      <c r="C80" s="14" t="n"/>
      <c r="D80" s="16" t="n"/>
      <c r="E80" s="15" t="n"/>
      <c r="F80" s="16" t="n"/>
      <c r="G80" s="14" t="n"/>
      <c r="H80" s="14" t="n"/>
      <c r="I80" s="14" t="n"/>
      <c r="J80" s="14" t="n"/>
      <c r="K80" s="16" t="n"/>
      <c r="L80" s="17" t="n"/>
      <c r="M80" s="14" t="n"/>
      <c r="N80" s="18" t="n"/>
      <c r="O80" s="19">
        <f>IF(OR(E80="",F80=""),"",E80+F80)</f>
        <v/>
      </c>
      <c r="P80" s="10">
        <f>IF(OR(L80="",K80="",F80=""),"",IFERROR(L80/(K80*F80),""))</f>
        <v/>
      </c>
      <c r="Q80" s="5">
        <f>IF(COUNTA(A80:N80)=0,"",IF(OR(A80="",B80="",C80="",D80="",E80="",F80="",G80="",H80="",I80="",K80="",M80="",N80=""),"Revisar campos obligatorios",IF(COUNTIFS($A$4:$A$103,A80,$D$4:$D$103,D80)&gt;1,"Revisar noche inicial duplicada",IF(E80&lt;&gt;B80+D80-1+'Parámetros'!$B$4,"Revisar fecha frente a salida y noche",IF(F80&gt;'Parámetros'!$B$5,"Revisar límite de noches",IF(K80&gt;'Parámetros'!$B$6,"Revisar número de personas",IF(L80&gt;'Parámetros'!$B$7,"Revisar importe alto",IF(AND(OR(N80="Confirmado",N80="En revisión"),J80=""),"Revisar localizador de grupo",IF(N80="Cancelado","Registro cancelado","Sin avisos")))))))))</f>
        <v/>
      </c>
    </row>
    <row r="81">
      <c r="A81" s="14" t="n"/>
      <c r="B81" s="15" t="n"/>
      <c r="C81" s="14" t="n"/>
      <c r="D81" s="16" t="n"/>
      <c r="E81" s="15" t="n"/>
      <c r="F81" s="16" t="n"/>
      <c r="G81" s="14" t="n"/>
      <c r="H81" s="14" t="n"/>
      <c r="I81" s="14" t="n"/>
      <c r="J81" s="14" t="n"/>
      <c r="K81" s="16" t="n"/>
      <c r="L81" s="17" t="n"/>
      <c r="M81" s="14" t="n"/>
      <c r="N81" s="18" t="n"/>
      <c r="O81" s="20">
        <f>IF(OR(E81="",F81=""),"",E81+F81)</f>
        <v/>
      </c>
      <c r="P81" s="9">
        <f>IF(OR(L81="",K81="",F81=""),"",IFERROR(L81/(K81*F81),""))</f>
        <v/>
      </c>
      <c r="Q81" s="8">
        <f>IF(COUNTA(A81:N81)=0,"",IF(OR(A81="",B81="",C81="",D81="",E81="",F81="",G81="",H81="",I81="",K81="",M81="",N81=""),"Revisar campos obligatorios",IF(COUNTIFS($A$4:$A$103,A81,$D$4:$D$103,D81)&gt;1,"Revisar noche inicial duplicada",IF(E81&lt;&gt;B81+D81-1+'Parámetros'!$B$4,"Revisar fecha frente a salida y noche",IF(F81&gt;'Parámetros'!$B$5,"Revisar límite de noches",IF(K81&gt;'Parámetros'!$B$6,"Revisar número de personas",IF(L81&gt;'Parámetros'!$B$7,"Revisar importe alto",IF(AND(OR(N81="Confirmado",N81="En revisión"),J81=""),"Revisar localizador de grupo",IF(N81="Cancelado","Registro cancelado","Sin avisos")))))))))</f>
        <v/>
      </c>
    </row>
    <row r="82">
      <c r="A82" s="14" t="n"/>
      <c r="B82" s="15" t="n"/>
      <c r="C82" s="14" t="n"/>
      <c r="D82" s="16" t="n"/>
      <c r="E82" s="15" t="n"/>
      <c r="F82" s="16" t="n"/>
      <c r="G82" s="14" t="n"/>
      <c r="H82" s="14" t="n"/>
      <c r="I82" s="14" t="n"/>
      <c r="J82" s="14" t="n"/>
      <c r="K82" s="16" t="n"/>
      <c r="L82" s="17" t="n"/>
      <c r="M82" s="14" t="n"/>
      <c r="N82" s="18" t="n"/>
      <c r="O82" s="19">
        <f>IF(OR(E82="",F82=""),"",E82+F82)</f>
        <v/>
      </c>
      <c r="P82" s="10">
        <f>IF(OR(L82="",K82="",F82=""),"",IFERROR(L82/(K82*F82),""))</f>
        <v/>
      </c>
      <c r="Q82" s="5">
        <f>IF(COUNTA(A82:N82)=0,"",IF(OR(A82="",B82="",C82="",D82="",E82="",F82="",G82="",H82="",I82="",K82="",M82="",N82=""),"Revisar campos obligatorios",IF(COUNTIFS($A$4:$A$103,A82,$D$4:$D$103,D82)&gt;1,"Revisar noche inicial duplicada",IF(E82&lt;&gt;B82+D82-1+'Parámetros'!$B$4,"Revisar fecha frente a salida y noche",IF(F82&gt;'Parámetros'!$B$5,"Revisar límite de noches",IF(K82&gt;'Parámetros'!$B$6,"Revisar número de personas",IF(L82&gt;'Parámetros'!$B$7,"Revisar importe alto",IF(AND(OR(N82="Confirmado",N82="En revisión"),J82=""),"Revisar localizador de grupo",IF(N82="Cancelado","Registro cancelado","Sin avisos")))))))))</f>
        <v/>
      </c>
    </row>
    <row r="83">
      <c r="A83" s="14" t="n"/>
      <c r="B83" s="15" t="n"/>
      <c r="C83" s="14" t="n"/>
      <c r="D83" s="16" t="n"/>
      <c r="E83" s="15" t="n"/>
      <c r="F83" s="16" t="n"/>
      <c r="G83" s="14" t="n"/>
      <c r="H83" s="14" t="n"/>
      <c r="I83" s="14" t="n"/>
      <c r="J83" s="14" t="n"/>
      <c r="K83" s="16" t="n"/>
      <c r="L83" s="17" t="n"/>
      <c r="M83" s="14" t="n"/>
      <c r="N83" s="18" t="n"/>
      <c r="O83" s="20">
        <f>IF(OR(E83="",F83=""),"",E83+F83)</f>
        <v/>
      </c>
      <c r="P83" s="9">
        <f>IF(OR(L83="",K83="",F83=""),"",IFERROR(L83/(K83*F83),""))</f>
        <v/>
      </c>
      <c r="Q83" s="8">
        <f>IF(COUNTA(A83:N83)=0,"",IF(OR(A83="",B83="",C83="",D83="",E83="",F83="",G83="",H83="",I83="",K83="",M83="",N83=""),"Revisar campos obligatorios",IF(COUNTIFS($A$4:$A$103,A83,$D$4:$D$103,D83)&gt;1,"Revisar noche inicial duplicada",IF(E83&lt;&gt;B83+D83-1+'Parámetros'!$B$4,"Revisar fecha frente a salida y noche",IF(F83&gt;'Parámetros'!$B$5,"Revisar límite de noches",IF(K83&gt;'Parámetros'!$B$6,"Revisar número de personas",IF(L83&gt;'Parámetros'!$B$7,"Revisar importe alto",IF(AND(OR(N83="Confirmado",N83="En revisión"),J83=""),"Revisar localizador de grupo",IF(N83="Cancelado","Registro cancelado","Sin avisos")))))))))</f>
        <v/>
      </c>
    </row>
    <row r="84">
      <c r="A84" s="14" t="n"/>
      <c r="B84" s="15" t="n"/>
      <c r="C84" s="14" t="n"/>
      <c r="D84" s="16" t="n"/>
      <c r="E84" s="15" t="n"/>
      <c r="F84" s="16" t="n"/>
      <c r="G84" s="14" t="n"/>
      <c r="H84" s="14" t="n"/>
      <c r="I84" s="14" t="n"/>
      <c r="J84" s="14" t="n"/>
      <c r="K84" s="16" t="n"/>
      <c r="L84" s="17" t="n"/>
      <c r="M84" s="14" t="n"/>
      <c r="N84" s="18" t="n"/>
      <c r="O84" s="19">
        <f>IF(OR(E84="",F84=""),"",E84+F84)</f>
        <v/>
      </c>
      <c r="P84" s="10">
        <f>IF(OR(L84="",K84="",F84=""),"",IFERROR(L84/(K84*F84),""))</f>
        <v/>
      </c>
      <c r="Q84" s="5">
        <f>IF(COUNTA(A84:N84)=0,"",IF(OR(A84="",B84="",C84="",D84="",E84="",F84="",G84="",H84="",I84="",K84="",M84="",N84=""),"Revisar campos obligatorios",IF(COUNTIFS($A$4:$A$103,A84,$D$4:$D$103,D84)&gt;1,"Revisar noche inicial duplicada",IF(E84&lt;&gt;B84+D84-1+'Parámetros'!$B$4,"Revisar fecha frente a salida y noche",IF(F84&gt;'Parámetros'!$B$5,"Revisar límite de noches",IF(K84&gt;'Parámetros'!$B$6,"Revisar número de personas",IF(L84&gt;'Parámetros'!$B$7,"Revisar importe alto",IF(AND(OR(N84="Confirmado",N84="En revisión"),J84=""),"Revisar localizador de grupo",IF(N84="Cancelado","Registro cancelado","Sin avisos")))))))))</f>
        <v/>
      </c>
    </row>
    <row r="85">
      <c r="A85" s="14" t="n"/>
      <c r="B85" s="15" t="n"/>
      <c r="C85" s="14" t="n"/>
      <c r="D85" s="16" t="n"/>
      <c r="E85" s="15" t="n"/>
      <c r="F85" s="16" t="n"/>
      <c r="G85" s="14" t="n"/>
      <c r="H85" s="14" t="n"/>
      <c r="I85" s="14" t="n"/>
      <c r="J85" s="14" t="n"/>
      <c r="K85" s="16" t="n"/>
      <c r="L85" s="17" t="n"/>
      <c r="M85" s="14" t="n"/>
      <c r="N85" s="18" t="n"/>
      <c r="O85" s="20">
        <f>IF(OR(E85="",F85=""),"",E85+F85)</f>
        <v/>
      </c>
      <c r="P85" s="9">
        <f>IF(OR(L85="",K85="",F85=""),"",IFERROR(L85/(K85*F85),""))</f>
        <v/>
      </c>
      <c r="Q85" s="8">
        <f>IF(COUNTA(A85:N85)=0,"",IF(OR(A85="",B85="",C85="",D85="",E85="",F85="",G85="",H85="",I85="",K85="",M85="",N85=""),"Revisar campos obligatorios",IF(COUNTIFS($A$4:$A$103,A85,$D$4:$D$103,D85)&gt;1,"Revisar noche inicial duplicada",IF(E85&lt;&gt;B85+D85-1+'Parámetros'!$B$4,"Revisar fecha frente a salida y noche",IF(F85&gt;'Parámetros'!$B$5,"Revisar límite de noches",IF(K85&gt;'Parámetros'!$B$6,"Revisar número de personas",IF(L85&gt;'Parámetros'!$B$7,"Revisar importe alto",IF(AND(OR(N85="Confirmado",N85="En revisión"),J85=""),"Revisar localizador de grupo",IF(N85="Cancelado","Registro cancelado","Sin avisos")))))))))</f>
        <v/>
      </c>
    </row>
    <row r="86">
      <c r="A86" s="14" t="n"/>
      <c r="B86" s="15" t="n"/>
      <c r="C86" s="14" t="n"/>
      <c r="D86" s="16" t="n"/>
      <c r="E86" s="15" t="n"/>
      <c r="F86" s="16" t="n"/>
      <c r="G86" s="14" t="n"/>
      <c r="H86" s="14" t="n"/>
      <c r="I86" s="14" t="n"/>
      <c r="J86" s="14" t="n"/>
      <c r="K86" s="16" t="n"/>
      <c r="L86" s="17" t="n"/>
      <c r="M86" s="14" t="n"/>
      <c r="N86" s="18" t="n"/>
      <c r="O86" s="19">
        <f>IF(OR(E86="",F86=""),"",E86+F86)</f>
        <v/>
      </c>
      <c r="P86" s="10">
        <f>IF(OR(L86="",K86="",F86=""),"",IFERROR(L86/(K86*F86),""))</f>
        <v/>
      </c>
      <c r="Q86" s="5">
        <f>IF(COUNTA(A86:N86)=0,"",IF(OR(A86="",B86="",C86="",D86="",E86="",F86="",G86="",H86="",I86="",K86="",M86="",N86=""),"Revisar campos obligatorios",IF(COUNTIFS($A$4:$A$103,A86,$D$4:$D$103,D86)&gt;1,"Revisar noche inicial duplicada",IF(E86&lt;&gt;B86+D86-1+'Parámetros'!$B$4,"Revisar fecha frente a salida y noche",IF(F86&gt;'Parámetros'!$B$5,"Revisar límite de noches",IF(K86&gt;'Parámetros'!$B$6,"Revisar número de personas",IF(L86&gt;'Parámetros'!$B$7,"Revisar importe alto",IF(AND(OR(N86="Confirmado",N86="En revisión"),J86=""),"Revisar localizador de grupo",IF(N86="Cancelado","Registro cancelado","Sin avisos")))))))))</f>
        <v/>
      </c>
    </row>
    <row r="87">
      <c r="A87" s="14" t="n"/>
      <c r="B87" s="15" t="n"/>
      <c r="C87" s="14" t="n"/>
      <c r="D87" s="16" t="n"/>
      <c r="E87" s="15" t="n"/>
      <c r="F87" s="16" t="n"/>
      <c r="G87" s="14" t="n"/>
      <c r="H87" s="14" t="n"/>
      <c r="I87" s="14" t="n"/>
      <c r="J87" s="14" t="n"/>
      <c r="K87" s="16" t="n"/>
      <c r="L87" s="17" t="n"/>
      <c r="M87" s="14" t="n"/>
      <c r="N87" s="18" t="n"/>
      <c r="O87" s="20">
        <f>IF(OR(E87="",F87=""),"",E87+F87)</f>
        <v/>
      </c>
      <c r="P87" s="9">
        <f>IF(OR(L87="",K87="",F87=""),"",IFERROR(L87/(K87*F87),""))</f>
        <v/>
      </c>
      <c r="Q87" s="8">
        <f>IF(COUNTA(A87:N87)=0,"",IF(OR(A87="",B87="",C87="",D87="",E87="",F87="",G87="",H87="",I87="",K87="",M87="",N87=""),"Revisar campos obligatorios",IF(COUNTIFS($A$4:$A$103,A87,$D$4:$D$103,D87)&gt;1,"Revisar noche inicial duplicada",IF(E87&lt;&gt;B87+D87-1+'Parámetros'!$B$4,"Revisar fecha frente a salida y noche",IF(F87&gt;'Parámetros'!$B$5,"Revisar límite de noches",IF(K87&gt;'Parámetros'!$B$6,"Revisar número de personas",IF(L87&gt;'Parámetros'!$B$7,"Revisar importe alto",IF(AND(OR(N87="Confirmado",N87="En revisión"),J87=""),"Revisar localizador de grupo",IF(N87="Cancelado","Registro cancelado","Sin avisos")))))))))</f>
        <v/>
      </c>
    </row>
    <row r="88">
      <c r="A88" s="14" t="n"/>
      <c r="B88" s="15" t="n"/>
      <c r="C88" s="14" t="n"/>
      <c r="D88" s="16" t="n"/>
      <c r="E88" s="15" t="n"/>
      <c r="F88" s="16" t="n"/>
      <c r="G88" s="14" t="n"/>
      <c r="H88" s="14" t="n"/>
      <c r="I88" s="14" t="n"/>
      <c r="J88" s="14" t="n"/>
      <c r="K88" s="16" t="n"/>
      <c r="L88" s="17" t="n"/>
      <c r="M88" s="14" t="n"/>
      <c r="N88" s="18" t="n"/>
      <c r="O88" s="19">
        <f>IF(OR(E88="",F88=""),"",E88+F88)</f>
        <v/>
      </c>
      <c r="P88" s="10">
        <f>IF(OR(L88="",K88="",F88=""),"",IFERROR(L88/(K88*F88),""))</f>
        <v/>
      </c>
      <c r="Q88" s="5">
        <f>IF(COUNTA(A88:N88)=0,"",IF(OR(A88="",B88="",C88="",D88="",E88="",F88="",G88="",H88="",I88="",K88="",M88="",N88=""),"Revisar campos obligatorios",IF(COUNTIFS($A$4:$A$103,A88,$D$4:$D$103,D88)&gt;1,"Revisar noche inicial duplicada",IF(E88&lt;&gt;B88+D88-1+'Parámetros'!$B$4,"Revisar fecha frente a salida y noche",IF(F88&gt;'Parámetros'!$B$5,"Revisar límite de noches",IF(K88&gt;'Parámetros'!$B$6,"Revisar número de personas",IF(L88&gt;'Parámetros'!$B$7,"Revisar importe alto",IF(AND(OR(N88="Confirmado",N88="En revisión"),J88=""),"Revisar localizador de grupo",IF(N88="Cancelado","Registro cancelado","Sin avisos")))))))))</f>
        <v/>
      </c>
    </row>
    <row r="89">
      <c r="A89" s="14" t="n"/>
      <c r="B89" s="15" t="n"/>
      <c r="C89" s="14" t="n"/>
      <c r="D89" s="16" t="n"/>
      <c r="E89" s="15" t="n"/>
      <c r="F89" s="16" t="n"/>
      <c r="G89" s="14" t="n"/>
      <c r="H89" s="14" t="n"/>
      <c r="I89" s="14" t="n"/>
      <c r="J89" s="14" t="n"/>
      <c r="K89" s="16" t="n"/>
      <c r="L89" s="17" t="n"/>
      <c r="M89" s="14" t="n"/>
      <c r="N89" s="18" t="n"/>
      <c r="O89" s="20">
        <f>IF(OR(E89="",F89=""),"",E89+F89)</f>
        <v/>
      </c>
      <c r="P89" s="9">
        <f>IF(OR(L89="",K89="",F89=""),"",IFERROR(L89/(K89*F89),""))</f>
        <v/>
      </c>
      <c r="Q89" s="8">
        <f>IF(COUNTA(A89:N89)=0,"",IF(OR(A89="",B89="",C89="",D89="",E89="",F89="",G89="",H89="",I89="",K89="",M89="",N89=""),"Revisar campos obligatorios",IF(COUNTIFS($A$4:$A$103,A89,$D$4:$D$103,D89)&gt;1,"Revisar noche inicial duplicada",IF(E89&lt;&gt;B89+D89-1+'Parámetros'!$B$4,"Revisar fecha frente a salida y noche",IF(F89&gt;'Parámetros'!$B$5,"Revisar límite de noches",IF(K89&gt;'Parámetros'!$B$6,"Revisar número de personas",IF(L89&gt;'Parámetros'!$B$7,"Revisar importe alto",IF(AND(OR(N89="Confirmado",N89="En revisión"),J89=""),"Revisar localizador de grupo",IF(N89="Cancelado","Registro cancelado","Sin avisos")))))))))</f>
        <v/>
      </c>
    </row>
    <row r="90">
      <c r="A90" s="14" t="n"/>
      <c r="B90" s="15" t="n"/>
      <c r="C90" s="14" t="n"/>
      <c r="D90" s="16" t="n"/>
      <c r="E90" s="15" t="n"/>
      <c r="F90" s="16" t="n"/>
      <c r="G90" s="14" t="n"/>
      <c r="H90" s="14" t="n"/>
      <c r="I90" s="14" t="n"/>
      <c r="J90" s="14" t="n"/>
      <c r="K90" s="16" t="n"/>
      <c r="L90" s="17" t="n"/>
      <c r="M90" s="14" t="n"/>
      <c r="N90" s="18" t="n"/>
      <c r="O90" s="19">
        <f>IF(OR(E90="",F90=""),"",E90+F90)</f>
        <v/>
      </c>
      <c r="P90" s="10">
        <f>IF(OR(L90="",K90="",F90=""),"",IFERROR(L90/(K90*F90),""))</f>
        <v/>
      </c>
      <c r="Q90" s="5">
        <f>IF(COUNTA(A90:N90)=0,"",IF(OR(A90="",B90="",C90="",D90="",E90="",F90="",G90="",H90="",I90="",K90="",M90="",N90=""),"Revisar campos obligatorios",IF(COUNTIFS($A$4:$A$103,A90,$D$4:$D$103,D90)&gt;1,"Revisar noche inicial duplicada",IF(E90&lt;&gt;B90+D90-1+'Parámetros'!$B$4,"Revisar fecha frente a salida y noche",IF(F90&gt;'Parámetros'!$B$5,"Revisar límite de noches",IF(K90&gt;'Parámetros'!$B$6,"Revisar número de personas",IF(L90&gt;'Parámetros'!$B$7,"Revisar importe alto",IF(AND(OR(N90="Confirmado",N90="En revisión"),J90=""),"Revisar localizador de grupo",IF(N90="Cancelado","Registro cancelado","Sin avisos")))))))))</f>
        <v/>
      </c>
    </row>
    <row r="91">
      <c r="A91" s="14" t="n"/>
      <c r="B91" s="15" t="n"/>
      <c r="C91" s="14" t="n"/>
      <c r="D91" s="16" t="n"/>
      <c r="E91" s="15" t="n"/>
      <c r="F91" s="16" t="n"/>
      <c r="G91" s="14" t="n"/>
      <c r="H91" s="14" t="n"/>
      <c r="I91" s="14" t="n"/>
      <c r="J91" s="14" t="n"/>
      <c r="K91" s="16" t="n"/>
      <c r="L91" s="17" t="n"/>
      <c r="M91" s="14" t="n"/>
      <c r="N91" s="18" t="n"/>
      <c r="O91" s="20">
        <f>IF(OR(E91="",F91=""),"",E91+F91)</f>
        <v/>
      </c>
      <c r="P91" s="9">
        <f>IF(OR(L91="",K91="",F91=""),"",IFERROR(L91/(K91*F91),""))</f>
        <v/>
      </c>
      <c r="Q91" s="8">
        <f>IF(COUNTA(A91:N91)=0,"",IF(OR(A91="",B91="",C91="",D91="",E91="",F91="",G91="",H91="",I91="",K91="",M91="",N91=""),"Revisar campos obligatorios",IF(COUNTIFS($A$4:$A$103,A91,$D$4:$D$103,D91)&gt;1,"Revisar noche inicial duplicada",IF(E91&lt;&gt;B91+D91-1+'Parámetros'!$B$4,"Revisar fecha frente a salida y noche",IF(F91&gt;'Parámetros'!$B$5,"Revisar límite de noches",IF(K91&gt;'Parámetros'!$B$6,"Revisar número de personas",IF(L91&gt;'Parámetros'!$B$7,"Revisar importe alto",IF(AND(OR(N91="Confirmado",N91="En revisión"),J91=""),"Revisar localizador de grupo",IF(N91="Cancelado","Registro cancelado","Sin avisos")))))))))</f>
        <v/>
      </c>
    </row>
    <row r="92">
      <c r="A92" s="14" t="n"/>
      <c r="B92" s="15" t="n"/>
      <c r="C92" s="14" t="n"/>
      <c r="D92" s="16" t="n"/>
      <c r="E92" s="15" t="n"/>
      <c r="F92" s="16" t="n"/>
      <c r="G92" s="14" t="n"/>
      <c r="H92" s="14" t="n"/>
      <c r="I92" s="14" t="n"/>
      <c r="J92" s="14" t="n"/>
      <c r="K92" s="16" t="n"/>
      <c r="L92" s="17" t="n"/>
      <c r="M92" s="14" t="n"/>
      <c r="N92" s="18" t="n"/>
      <c r="O92" s="19">
        <f>IF(OR(E92="",F92=""),"",E92+F92)</f>
        <v/>
      </c>
      <c r="P92" s="10">
        <f>IF(OR(L92="",K92="",F92=""),"",IFERROR(L92/(K92*F92),""))</f>
        <v/>
      </c>
      <c r="Q92" s="5">
        <f>IF(COUNTA(A92:N92)=0,"",IF(OR(A92="",B92="",C92="",D92="",E92="",F92="",G92="",H92="",I92="",K92="",M92="",N92=""),"Revisar campos obligatorios",IF(COUNTIFS($A$4:$A$103,A92,$D$4:$D$103,D92)&gt;1,"Revisar noche inicial duplicada",IF(E92&lt;&gt;B92+D92-1+'Parámetros'!$B$4,"Revisar fecha frente a salida y noche",IF(F92&gt;'Parámetros'!$B$5,"Revisar límite de noches",IF(K92&gt;'Parámetros'!$B$6,"Revisar número de personas",IF(L92&gt;'Parámetros'!$B$7,"Revisar importe alto",IF(AND(OR(N92="Confirmado",N92="En revisión"),J92=""),"Revisar localizador de grupo",IF(N92="Cancelado","Registro cancelado","Sin avisos")))))))))</f>
        <v/>
      </c>
    </row>
    <row r="93">
      <c r="A93" s="14" t="n"/>
      <c r="B93" s="15" t="n"/>
      <c r="C93" s="14" t="n"/>
      <c r="D93" s="16" t="n"/>
      <c r="E93" s="15" t="n"/>
      <c r="F93" s="16" t="n"/>
      <c r="G93" s="14" t="n"/>
      <c r="H93" s="14" t="n"/>
      <c r="I93" s="14" t="n"/>
      <c r="J93" s="14" t="n"/>
      <c r="K93" s="16" t="n"/>
      <c r="L93" s="17" t="n"/>
      <c r="M93" s="14" t="n"/>
      <c r="N93" s="18" t="n"/>
      <c r="O93" s="20">
        <f>IF(OR(E93="",F93=""),"",E93+F93)</f>
        <v/>
      </c>
      <c r="P93" s="9">
        <f>IF(OR(L93="",K93="",F93=""),"",IFERROR(L93/(K93*F93),""))</f>
        <v/>
      </c>
      <c r="Q93" s="8">
        <f>IF(COUNTA(A93:N93)=0,"",IF(OR(A93="",B93="",C93="",D93="",E93="",F93="",G93="",H93="",I93="",K93="",M93="",N93=""),"Revisar campos obligatorios",IF(COUNTIFS($A$4:$A$103,A93,$D$4:$D$103,D93)&gt;1,"Revisar noche inicial duplicada",IF(E93&lt;&gt;B93+D93-1+'Parámetros'!$B$4,"Revisar fecha frente a salida y noche",IF(F93&gt;'Parámetros'!$B$5,"Revisar límite de noches",IF(K93&gt;'Parámetros'!$B$6,"Revisar número de personas",IF(L93&gt;'Parámetros'!$B$7,"Revisar importe alto",IF(AND(OR(N93="Confirmado",N93="En revisión"),J93=""),"Revisar localizador de grupo",IF(N93="Cancelado","Registro cancelado","Sin avisos")))))))))</f>
        <v/>
      </c>
    </row>
    <row r="94">
      <c r="A94" s="14" t="n"/>
      <c r="B94" s="15" t="n"/>
      <c r="C94" s="14" t="n"/>
      <c r="D94" s="16" t="n"/>
      <c r="E94" s="15" t="n"/>
      <c r="F94" s="16" t="n"/>
      <c r="G94" s="14" t="n"/>
      <c r="H94" s="14" t="n"/>
      <c r="I94" s="14" t="n"/>
      <c r="J94" s="14" t="n"/>
      <c r="K94" s="16" t="n"/>
      <c r="L94" s="17" t="n"/>
      <c r="M94" s="14" t="n"/>
      <c r="N94" s="18" t="n"/>
      <c r="O94" s="19">
        <f>IF(OR(E94="",F94=""),"",E94+F94)</f>
        <v/>
      </c>
      <c r="P94" s="10">
        <f>IF(OR(L94="",K94="",F94=""),"",IFERROR(L94/(K94*F94),""))</f>
        <v/>
      </c>
      <c r="Q94" s="5">
        <f>IF(COUNTA(A94:N94)=0,"",IF(OR(A94="",B94="",C94="",D94="",E94="",F94="",G94="",H94="",I94="",K94="",M94="",N94=""),"Revisar campos obligatorios",IF(COUNTIFS($A$4:$A$103,A94,$D$4:$D$103,D94)&gt;1,"Revisar noche inicial duplicada",IF(E94&lt;&gt;B94+D94-1+'Parámetros'!$B$4,"Revisar fecha frente a salida y noche",IF(F94&gt;'Parámetros'!$B$5,"Revisar límite de noches",IF(K94&gt;'Parámetros'!$B$6,"Revisar número de personas",IF(L94&gt;'Parámetros'!$B$7,"Revisar importe alto",IF(AND(OR(N94="Confirmado",N94="En revisión"),J94=""),"Revisar localizador de grupo",IF(N94="Cancelado","Registro cancelado","Sin avisos")))))))))</f>
        <v/>
      </c>
    </row>
    <row r="95">
      <c r="A95" s="14" t="n"/>
      <c r="B95" s="15" t="n"/>
      <c r="C95" s="14" t="n"/>
      <c r="D95" s="16" t="n"/>
      <c r="E95" s="15" t="n"/>
      <c r="F95" s="16" t="n"/>
      <c r="G95" s="14" t="n"/>
      <c r="H95" s="14" t="n"/>
      <c r="I95" s="14" t="n"/>
      <c r="J95" s="14" t="n"/>
      <c r="K95" s="16" t="n"/>
      <c r="L95" s="17" t="n"/>
      <c r="M95" s="14" t="n"/>
      <c r="N95" s="18" t="n"/>
      <c r="O95" s="20">
        <f>IF(OR(E95="",F95=""),"",E95+F95)</f>
        <v/>
      </c>
      <c r="P95" s="9">
        <f>IF(OR(L95="",K95="",F95=""),"",IFERROR(L95/(K95*F95),""))</f>
        <v/>
      </c>
      <c r="Q95" s="8">
        <f>IF(COUNTA(A95:N95)=0,"",IF(OR(A95="",B95="",C95="",D95="",E95="",F95="",G95="",H95="",I95="",K95="",M95="",N95=""),"Revisar campos obligatorios",IF(COUNTIFS($A$4:$A$103,A95,$D$4:$D$103,D95)&gt;1,"Revisar noche inicial duplicada",IF(E95&lt;&gt;B95+D95-1+'Parámetros'!$B$4,"Revisar fecha frente a salida y noche",IF(F95&gt;'Parámetros'!$B$5,"Revisar límite de noches",IF(K95&gt;'Parámetros'!$B$6,"Revisar número de personas",IF(L95&gt;'Parámetros'!$B$7,"Revisar importe alto",IF(AND(OR(N95="Confirmado",N95="En revisión"),J95=""),"Revisar localizador de grupo",IF(N95="Cancelado","Registro cancelado","Sin avisos")))))))))</f>
        <v/>
      </c>
    </row>
    <row r="96">
      <c r="A96" s="14" t="n"/>
      <c r="B96" s="15" t="n"/>
      <c r="C96" s="14" t="n"/>
      <c r="D96" s="16" t="n"/>
      <c r="E96" s="15" t="n"/>
      <c r="F96" s="16" t="n"/>
      <c r="G96" s="14" t="n"/>
      <c r="H96" s="14" t="n"/>
      <c r="I96" s="14" t="n"/>
      <c r="J96" s="14" t="n"/>
      <c r="K96" s="16" t="n"/>
      <c r="L96" s="17" t="n"/>
      <c r="M96" s="14" t="n"/>
      <c r="N96" s="18" t="n"/>
      <c r="O96" s="19">
        <f>IF(OR(E96="",F96=""),"",E96+F96)</f>
        <v/>
      </c>
      <c r="P96" s="10">
        <f>IF(OR(L96="",K96="",F96=""),"",IFERROR(L96/(K96*F96),""))</f>
        <v/>
      </c>
      <c r="Q96" s="5">
        <f>IF(COUNTA(A96:N96)=0,"",IF(OR(A96="",B96="",C96="",D96="",E96="",F96="",G96="",H96="",I96="",K96="",M96="",N96=""),"Revisar campos obligatorios",IF(COUNTIFS($A$4:$A$103,A96,$D$4:$D$103,D96)&gt;1,"Revisar noche inicial duplicada",IF(E96&lt;&gt;B96+D96-1+'Parámetros'!$B$4,"Revisar fecha frente a salida y noche",IF(F96&gt;'Parámetros'!$B$5,"Revisar límite de noches",IF(K96&gt;'Parámetros'!$B$6,"Revisar número de personas",IF(L96&gt;'Parámetros'!$B$7,"Revisar importe alto",IF(AND(OR(N96="Confirmado",N96="En revisión"),J96=""),"Revisar localizador de grupo",IF(N96="Cancelado","Registro cancelado","Sin avisos")))))))))</f>
        <v/>
      </c>
    </row>
    <row r="97">
      <c r="A97" s="14" t="n"/>
      <c r="B97" s="15" t="n"/>
      <c r="C97" s="14" t="n"/>
      <c r="D97" s="16" t="n"/>
      <c r="E97" s="15" t="n"/>
      <c r="F97" s="16" t="n"/>
      <c r="G97" s="14" t="n"/>
      <c r="H97" s="14" t="n"/>
      <c r="I97" s="14" t="n"/>
      <c r="J97" s="14" t="n"/>
      <c r="K97" s="16" t="n"/>
      <c r="L97" s="17" t="n"/>
      <c r="M97" s="14" t="n"/>
      <c r="N97" s="18" t="n"/>
      <c r="O97" s="20">
        <f>IF(OR(E97="",F97=""),"",E97+F97)</f>
        <v/>
      </c>
      <c r="P97" s="9">
        <f>IF(OR(L97="",K97="",F97=""),"",IFERROR(L97/(K97*F97),""))</f>
        <v/>
      </c>
      <c r="Q97" s="8">
        <f>IF(COUNTA(A97:N97)=0,"",IF(OR(A97="",B97="",C97="",D97="",E97="",F97="",G97="",H97="",I97="",K97="",M97="",N97=""),"Revisar campos obligatorios",IF(COUNTIFS($A$4:$A$103,A97,$D$4:$D$103,D97)&gt;1,"Revisar noche inicial duplicada",IF(E97&lt;&gt;B97+D97-1+'Parámetros'!$B$4,"Revisar fecha frente a salida y noche",IF(F97&gt;'Parámetros'!$B$5,"Revisar límite de noches",IF(K97&gt;'Parámetros'!$B$6,"Revisar número de personas",IF(L97&gt;'Parámetros'!$B$7,"Revisar importe alto",IF(AND(OR(N97="Confirmado",N97="En revisión"),J97=""),"Revisar localizador de grupo",IF(N97="Cancelado","Registro cancelado","Sin avisos")))))))))</f>
        <v/>
      </c>
    </row>
    <row r="98">
      <c r="A98" s="14" t="n"/>
      <c r="B98" s="15" t="n"/>
      <c r="C98" s="14" t="n"/>
      <c r="D98" s="16" t="n"/>
      <c r="E98" s="15" t="n"/>
      <c r="F98" s="16" t="n"/>
      <c r="G98" s="14" t="n"/>
      <c r="H98" s="14" t="n"/>
      <c r="I98" s="14" t="n"/>
      <c r="J98" s="14" t="n"/>
      <c r="K98" s="16" t="n"/>
      <c r="L98" s="17" t="n"/>
      <c r="M98" s="14" t="n"/>
      <c r="N98" s="18" t="n"/>
      <c r="O98" s="19">
        <f>IF(OR(E98="",F98=""),"",E98+F98)</f>
        <v/>
      </c>
      <c r="P98" s="10">
        <f>IF(OR(L98="",K98="",F98=""),"",IFERROR(L98/(K98*F98),""))</f>
        <v/>
      </c>
      <c r="Q98" s="5">
        <f>IF(COUNTA(A98:N98)=0,"",IF(OR(A98="",B98="",C98="",D98="",E98="",F98="",G98="",H98="",I98="",K98="",M98="",N98=""),"Revisar campos obligatorios",IF(COUNTIFS($A$4:$A$103,A98,$D$4:$D$103,D98)&gt;1,"Revisar noche inicial duplicada",IF(E98&lt;&gt;B98+D98-1+'Parámetros'!$B$4,"Revisar fecha frente a salida y noche",IF(F98&gt;'Parámetros'!$B$5,"Revisar límite de noches",IF(K98&gt;'Parámetros'!$B$6,"Revisar número de personas",IF(L98&gt;'Parámetros'!$B$7,"Revisar importe alto",IF(AND(OR(N98="Confirmado",N98="En revisión"),J98=""),"Revisar localizador de grupo",IF(N98="Cancelado","Registro cancelado","Sin avisos")))))))))</f>
        <v/>
      </c>
    </row>
    <row r="99">
      <c r="A99" s="14" t="n"/>
      <c r="B99" s="15" t="n"/>
      <c r="C99" s="14" t="n"/>
      <c r="D99" s="16" t="n"/>
      <c r="E99" s="15" t="n"/>
      <c r="F99" s="16" t="n"/>
      <c r="G99" s="14" t="n"/>
      <c r="H99" s="14" t="n"/>
      <c r="I99" s="14" t="n"/>
      <c r="J99" s="14" t="n"/>
      <c r="K99" s="16" t="n"/>
      <c r="L99" s="17" t="n"/>
      <c r="M99" s="14" t="n"/>
      <c r="N99" s="18" t="n"/>
      <c r="O99" s="20">
        <f>IF(OR(E99="",F99=""),"",E99+F99)</f>
        <v/>
      </c>
      <c r="P99" s="9">
        <f>IF(OR(L99="",K99="",F99=""),"",IFERROR(L99/(K99*F99),""))</f>
        <v/>
      </c>
      <c r="Q99" s="8">
        <f>IF(COUNTA(A99:N99)=0,"",IF(OR(A99="",B99="",C99="",D99="",E99="",F99="",G99="",H99="",I99="",K99="",M99="",N99=""),"Revisar campos obligatorios",IF(COUNTIFS($A$4:$A$103,A99,$D$4:$D$103,D99)&gt;1,"Revisar noche inicial duplicada",IF(E99&lt;&gt;B99+D99-1+'Parámetros'!$B$4,"Revisar fecha frente a salida y noche",IF(F99&gt;'Parámetros'!$B$5,"Revisar límite de noches",IF(K99&gt;'Parámetros'!$B$6,"Revisar número de personas",IF(L99&gt;'Parámetros'!$B$7,"Revisar importe alto",IF(AND(OR(N99="Confirmado",N99="En revisión"),J99=""),"Revisar localizador de grupo",IF(N99="Cancelado","Registro cancelado","Sin avisos")))))))))</f>
        <v/>
      </c>
    </row>
    <row r="100">
      <c r="A100" s="14" t="n"/>
      <c r="B100" s="15" t="n"/>
      <c r="C100" s="14" t="n"/>
      <c r="D100" s="16" t="n"/>
      <c r="E100" s="15" t="n"/>
      <c r="F100" s="16" t="n"/>
      <c r="G100" s="14" t="n"/>
      <c r="H100" s="14" t="n"/>
      <c r="I100" s="14" t="n"/>
      <c r="J100" s="14" t="n"/>
      <c r="K100" s="16" t="n"/>
      <c r="L100" s="17" t="n"/>
      <c r="M100" s="14" t="n"/>
      <c r="N100" s="18" t="n"/>
      <c r="O100" s="19">
        <f>IF(OR(E100="",F100=""),"",E100+F100)</f>
        <v/>
      </c>
      <c r="P100" s="10">
        <f>IF(OR(L100="",K100="",F100=""),"",IFERROR(L100/(K100*F100),""))</f>
        <v/>
      </c>
      <c r="Q100" s="5">
        <f>IF(COUNTA(A100:N100)=0,"",IF(OR(A100="",B100="",C100="",D100="",E100="",F100="",G100="",H100="",I100="",K100="",M100="",N100=""),"Revisar campos obligatorios",IF(COUNTIFS($A$4:$A$103,A100,$D$4:$D$103,D100)&gt;1,"Revisar noche inicial duplicada",IF(E100&lt;&gt;B100+D100-1+'Parámetros'!$B$4,"Revisar fecha frente a salida y noche",IF(F100&gt;'Parámetros'!$B$5,"Revisar límite de noches",IF(K100&gt;'Parámetros'!$B$6,"Revisar número de personas",IF(L100&gt;'Parámetros'!$B$7,"Revisar importe alto",IF(AND(OR(N100="Confirmado",N100="En revisión"),J100=""),"Revisar localizador de grupo",IF(N100="Cancelado","Registro cancelado","Sin avisos")))))))))</f>
        <v/>
      </c>
    </row>
    <row r="101">
      <c r="A101" s="14" t="n"/>
      <c r="B101" s="15" t="n"/>
      <c r="C101" s="14" t="n"/>
      <c r="D101" s="16" t="n"/>
      <c r="E101" s="15" t="n"/>
      <c r="F101" s="16" t="n"/>
      <c r="G101" s="14" t="n"/>
      <c r="H101" s="14" t="n"/>
      <c r="I101" s="14" t="n"/>
      <c r="J101" s="14" t="n"/>
      <c r="K101" s="16" t="n"/>
      <c r="L101" s="17" t="n"/>
      <c r="M101" s="14" t="n"/>
      <c r="N101" s="18" t="n"/>
      <c r="O101" s="20">
        <f>IF(OR(E101="",F101=""),"",E101+F101)</f>
        <v/>
      </c>
      <c r="P101" s="9">
        <f>IF(OR(L101="",K101="",F101=""),"",IFERROR(L101/(K101*F101),""))</f>
        <v/>
      </c>
      <c r="Q101" s="8">
        <f>IF(COUNTA(A101:N101)=0,"",IF(OR(A101="",B101="",C101="",D101="",E101="",F101="",G101="",H101="",I101="",K101="",M101="",N101=""),"Revisar campos obligatorios",IF(COUNTIFS($A$4:$A$103,A101,$D$4:$D$103,D101)&gt;1,"Revisar noche inicial duplicada",IF(E101&lt;&gt;B101+D101-1+'Parámetros'!$B$4,"Revisar fecha frente a salida y noche",IF(F101&gt;'Parámetros'!$B$5,"Revisar límite de noches",IF(K101&gt;'Parámetros'!$B$6,"Revisar número de personas",IF(L101&gt;'Parámetros'!$B$7,"Revisar importe alto",IF(AND(OR(N101="Confirmado",N101="En revisión"),J101=""),"Revisar localizador de grupo",IF(N101="Cancelado","Registro cancelado","Sin avisos")))))))))</f>
        <v/>
      </c>
    </row>
    <row r="102">
      <c r="A102" s="14" t="n"/>
      <c r="B102" s="15" t="n"/>
      <c r="C102" s="14" t="n"/>
      <c r="D102" s="16" t="n"/>
      <c r="E102" s="15" t="n"/>
      <c r="F102" s="16" t="n"/>
      <c r="G102" s="14" t="n"/>
      <c r="H102" s="14" t="n"/>
      <c r="I102" s="14" t="n"/>
      <c r="J102" s="14" t="n"/>
      <c r="K102" s="16" t="n"/>
      <c r="L102" s="17" t="n"/>
      <c r="M102" s="14" t="n"/>
      <c r="N102" s="18" t="n"/>
      <c r="O102" s="19">
        <f>IF(OR(E102="",F102=""),"",E102+F102)</f>
        <v/>
      </c>
      <c r="P102" s="10">
        <f>IF(OR(L102="",K102="",F102=""),"",IFERROR(L102/(K102*F102),""))</f>
        <v/>
      </c>
      <c r="Q102" s="5">
        <f>IF(COUNTA(A102:N102)=0,"",IF(OR(A102="",B102="",C102="",D102="",E102="",F102="",G102="",H102="",I102="",K102="",M102="",N102=""),"Revisar campos obligatorios",IF(COUNTIFS($A$4:$A$103,A102,$D$4:$D$103,D102)&gt;1,"Revisar noche inicial duplicada",IF(E102&lt;&gt;B102+D102-1+'Parámetros'!$B$4,"Revisar fecha frente a salida y noche",IF(F102&gt;'Parámetros'!$B$5,"Revisar límite de noches",IF(K102&gt;'Parámetros'!$B$6,"Revisar número de personas",IF(L102&gt;'Parámetros'!$B$7,"Revisar importe alto",IF(AND(OR(N102="Confirmado",N102="En revisión"),J102=""),"Revisar localizador de grupo",IF(N102="Cancelado","Registro cancelado","Sin avisos")))))))))</f>
        <v/>
      </c>
    </row>
    <row r="103">
      <c r="A103" s="14" t="n"/>
      <c r="B103" s="15" t="n"/>
      <c r="C103" s="14" t="n"/>
      <c r="D103" s="16" t="n"/>
      <c r="E103" s="15" t="n"/>
      <c r="F103" s="16" t="n"/>
      <c r="G103" s="14" t="n"/>
      <c r="H103" s="14" t="n"/>
      <c r="I103" s="14" t="n"/>
      <c r="J103" s="14" t="n"/>
      <c r="K103" s="16" t="n"/>
      <c r="L103" s="17" t="n"/>
      <c r="M103" s="14" t="n"/>
      <c r="N103" s="18" t="n"/>
      <c r="O103" s="20">
        <f>IF(OR(E103="",F103=""),"",E103+F103)</f>
        <v/>
      </c>
      <c r="P103" s="9">
        <f>IF(OR(L103="",K103="",F103=""),"",IFERROR(L103/(K103*F103),""))</f>
        <v/>
      </c>
      <c r="Q103" s="8">
        <f>IF(COUNTA(A103:N103)=0,"",IF(OR(A103="",B103="",C103="",D103="",E103="",F103="",G103="",H103="",I103="",K103="",M103="",N103=""),"Revisar campos obligatorios",IF(COUNTIFS($A$4:$A$103,A103,$D$4:$D$103,D103)&gt;1,"Revisar noche inicial duplicada",IF(E103&lt;&gt;B103+D103-1+'Parámetros'!$B$4,"Revisar fecha frente a salida y noche",IF(F103&gt;'Parámetros'!$B$5,"Revisar límite de noches",IF(K103&gt;'Parámetros'!$B$6,"Revisar número de personas",IF(L103&gt;'Parámetros'!$B$7,"Revisar importe alto",IF(AND(OR(N103="Confirmado",N103="En revisión"),J103=""),"Revisar localizador de grupo",IF(N103="Cancelado","Registro cancelado","Sin avisos")))))))))</f>
        <v/>
      </c>
    </row>
  </sheetData>
  <autoFilter ref="A3:Q103"/>
  <mergeCells count="1">
    <mergeCell ref="A1:Q1"/>
  </mergeCells>
  <conditionalFormatting sqref="Q4:Q103">
    <cfRule type="expression" priority="1" dxfId="0">
      <formula>LEFT($Q4,7)="Revisar"</formula>
    </cfRule>
    <cfRule type="expression" priority="2" dxfId="1">
      <formula>$Q4="Sin avisos"</formula>
    </cfRule>
    <cfRule type="expression" priority="3" dxfId="2">
      <formula>$Q4="Registro cancelado"</formula>
    </cfRule>
  </conditionalFormatting>
  <dataValidations count="8">
    <dataValidation sqref="N4:N103" showDropDown="0" showInputMessage="1" showErrorMessage="1" allowBlank="0" errorTitle="Estado no válido" error="Selecciona un estado de la lista editable de Parámetros." promptTitle="Estado de la estancia" prompt="Selecciona una opción estable de la lista." type="list" errorStyle="stop">
      <formula1>INDIRECT("'Parámetros'!$E$4:$E$8")</formula1>
    </dataValidation>
    <dataValidation sqref="H4:H103" showDropDown="0" showInputMessage="1" showErrorMessage="1" allowBlank="0" errorTitle="Régimen no válido" error="Selecciona un régimen de la lista editable de Parámetros." promptTitle="Servicio o régimen" prompt="Selecciona el régimen previsto para la estancia." type="list" errorStyle="stop">
      <formula1>INDIRECT("'Parámetros'!$F$4:$F$7")</formula1>
    </dataValidation>
    <dataValidation sqref="B4:B103" showDropDown="0" showInputMessage="1" showErrorMessage="1" allowBlank="0" errorTitle="Fecha no válida" error="Introduce una fecha dentro del intervalo editable de Parámetros." promptTitle="Fecha de salida" prompt="Fecha de inicio del circuito en formato DD/MM/AAAA." type="date" errorStyle="stop" operator="between">
      <formula1>INDIRECT("'Parámetros'!$B$8")</formula1>
      <formula2>INDIRECT("'Parámetros'!$B$9")</formula2>
    </dataValidation>
    <dataValidation sqref="E4:E103" showDropDown="0" showInputMessage="1" showErrorMessage="1" allowBlank="0" errorTitle="Fecha no válida" error="Introduce una fecha dentro del intervalo editable de Parámetros." promptTitle="Fecha de entrada" prompt="Fecha de entrada al hotel en formato DD/MM/AAAA." type="date" errorStyle="stop" operator="between">
      <formula1>INDIRECT("'Parámetros'!$B$8")</formula1>
      <formula2>INDIRECT("'Parámetros'!$B$9")</formula2>
    </dataValidation>
    <dataValidation sqref="D4:D103" showDropDown="0" showInputMessage="1" showErrorMessage="1" allowBlank="0" errorTitle="Número de noche no válido" error="Introduce una noche inicial dentro del límite de Parámetros." promptTitle="Noche inicial" prompt="Usa 1 para la primera noche del circuito." type="whole" errorStyle="stop" operator="between">
      <formula1>1</formula1>
      <formula2>INDIRECT("'Parámetros'!$B$10")</formula2>
    </dataValidation>
    <dataValidation sqref="F4:F103" showDropDown="0" showInputMessage="1" showErrorMessage="1" allowBlank="0" errorTitle="Cantidad de noches no válida" error="Introduce una cantidad de noches dentro del límite de Parámetros." promptTitle="Noches" prompt="Número de noches consecutivas cubiertas por el hotel." type="whole" errorStyle="stop" operator="between">
      <formula1>1</formula1>
      <formula2>INDIRECT("'Parámetros'!$B$5")</formula2>
    </dataValidation>
    <dataValidation sqref="K4:K103" showDropDown="0" showInputMessage="1" showErrorMessage="1" allowBlank="0" errorTitle="Número de personas no válido" error="Introduce un número de personas dentro del límite de Parámetros." promptTitle="Personas" prompt="Cantidad prevista de personas para esta estancia." type="whole" errorStyle="stop" operator="between">
      <formula1>1</formula1>
      <formula2>INDIRECT("'Parámetros'!$B$6")</formula2>
    </dataValidation>
    <dataValidation sqref="L4:L103" showDropDown="0" showInputMessage="1" showErrorMessage="1" allowBlank="0" errorTitle="Importe no válido" error="Introduce un importe no negativo dentro del límite de Parámetros." promptTitle="Importe estimado" prompt="Estimación editable en euros para el conjunto de la estancia." type="decimal" errorStyle="stop" operator="between">
      <formula1>0</formula1>
      <formula2>INDIRECT("'Parámetros'!$B$11")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/>
  </sheetPr>
  <dimension ref="A1:F11"/>
  <sheetViews>
    <sheetView showGridLines="0" showRowColHeaders="1" showZero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2" customWidth="1" min="3" max="3"/>
    <col width="3" customWidth="1" min="4" max="4"/>
    <col width="22" customWidth="1" min="5" max="5"/>
    <col width="23" customWidth="1" min="6" max="6"/>
  </cols>
  <sheetData>
    <row r="1" ht="28" customHeight="1">
      <c r="A1" s="1" t="inlineStr">
        <is>
          <t>Parámetros editables de la secuencia</t>
        </is>
      </c>
    </row>
    <row r="2" ht="22" customHeight="1">
      <c r="A2" s="13" t="inlineStr">
        <is>
          <t>Supuestos operativos y listas editables; deben revisarse para cada circuito.</t>
        </is>
      </c>
    </row>
    <row r="3">
      <c r="A3" s="2" t="inlineStr">
        <is>
          <t>Parámetro</t>
        </is>
      </c>
      <c r="B3" s="2" t="inlineStr">
        <is>
          <t>Valor</t>
        </is>
      </c>
      <c r="C3" s="2" t="inlineStr">
        <is>
          <t>Unidad y uso</t>
        </is>
      </c>
      <c r="E3" s="2" t="inlineStr">
        <is>
          <t>Estados admitidos</t>
        </is>
      </c>
      <c r="F3" s="2" t="inlineStr">
        <is>
          <t>Regímenes admitidos</t>
        </is>
      </c>
    </row>
    <row r="4">
      <c r="A4" s="21" t="inlineStr">
        <is>
          <t>Desfase de la primera noche</t>
        </is>
      </c>
      <c r="B4" s="22" t="n">
        <v>0</v>
      </c>
      <c r="C4" s="21" t="inlineStr">
        <is>
          <t>Días desde la salida; 0 = misma fecha</t>
        </is>
      </c>
      <c r="E4" s="14" t="inlineStr">
        <is>
          <t>Pendiente</t>
        </is>
      </c>
      <c r="F4" s="14" t="inlineStr">
        <is>
          <t>Solo alojamiento</t>
        </is>
      </c>
    </row>
    <row r="5">
      <c r="A5" s="23" t="inlineStr">
        <is>
          <t>Máximo de noches por estancia</t>
        </is>
      </c>
      <c r="B5" s="22" t="n">
        <v>14</v>
      </c>
      <c r="C5" s="23" t="inlineStr">
        <is>
          <t>Noches</t>
        </is>
      </c>
      <c r="E5" s="14" t="inlineStr">
        <is>
          <t>Solicitado</t>
        </is>
      </c>
      <c r="F5" s="14" t="inlineStr">
        <is>
          <t>Desayuno incluido</t>
        </is>
      </c>
    </row>
    <row r="6">
      <c r="A6" s="21" t="inlineStr">
        <is>
          <t>Máximo de personas por registro</t>
        </is>
      </c>
      <c r="B6" s="22" t="n">
        <v>80</v>
      </c>
      <c r="C6" s="21" t="inlineStr">
        <is>
          <t>Personas</t>
        </is>
      </c>
      <c r="E6" s="14" t="inlineStr">
        <is>
          <t>Confirmado</t>
        </is>
      </c>
      <c r="F6" s="14" t="inlineStr">
        <is>
          <t>Media pensión</t>
        </is>
      </c>
    </row>
    <row r="7">
      <c r="A7" s="23" t="inlineStr">
        <is>
          <t>Aviso de importe alto</t>
        </is>
      </c>
      <c r="B7" s="17" t="n">
        <v>5000</v>
      </c>
      <c r="C7" s="23" t="inlineStr">
        <is>
          <t>€ por estancia; requiere revisión humana</t>
        </is>
      </c>
      <c r="E7" s="14" t="inlineStr">
        <is>
          <t>En revisión</t>
        </is>
      </c>
      <c r="F7" s="14" t="inlineStr">
        <is>
          <t>Pensión completa</t>
        </is>
      </c>
    </row>
    <row r="8">
      <c r="A8" s="21" t="inlineStr">
        <is>
          <t>Fecha mínima admitida</t>
        </is>
      </c>
      <c r="B8" s="24" t="n">
        <v>46023</v>
      </c>
      <c r="C8" s="21" t="inlineStr">
        <is>
          <t>DD/MM/AAAA</t>
        </is>
      </c>
      <c r="E8" s="14" t="inlineStr">
        <is>
          <t>Cancelado</t>
        </is>
      </c>
    </row>
    <row r="9">
      <c r="A9" s="23" t="inlineStr">
        <is>
          <t>Fecha máxima admitida</t>
        </is>
      </c>
      <c r="B9" s="24" t="n">
        <v>47006</v>
      </c>
      <c r="C9" s="23" t="inlineStr">
        <is>
          <t>DD/MM/AAAA</t>
        </is>
      </c>
    </row>
    <row r="10">
      <c r="A10" s="21" t="inlineStr">
        <is>
          <t>Máxima noche inicial</t>
        </is>
      </c>
      <c r="B10" s="22" t="n">
        <v>60</v>
      </c>
      <c r="C10" s="21" t="inlineStr">
        <is>
          <t>Número de noche del circuito</t>
        </is>
      </c>
    </row>
    <row r="11">
      <c r="A11" s="23" t="inlineStr">
        <is>
          <t>Importe máximo admitido</t>
        </is>
      </c>
      <c r="B11" s="17" t="n">
        <v>100000</v>
      </c>
      <c r="C11" s="23" t="inlineStr">
        <is>
          <t>€ por estancia</t>
        </is>
      </c>
    </row>
  </sheetData>
  <autoFilter ref="A3:C11"/>
  <mergeCells count="1">
    <mergeCell ref="A1:F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Equipo ficticio de operaciones de circuitos</dc:creator>
  <dc:title xmlns:dc="http://purl.org/dc/elements/1.1/">Secuencia de hoteles de un circuito</dc:title>
  <dc:subject xmlns:dc="http://purl.org/dc/elements/1.1/">Ordenación operativa de alojamientos por noche, ciudad, régimen y localizador</dc:subject>
  <dcterms:created xmlns:dcterms="http://purl.org/dc/terms/" xmlns:xsi="http://www.w3.org/2001/XMLSchema-instance" xsi:type="dcterms:W3CDTF">2026-09-11T22:28:45Z</dcterms:created>
  <dcterms:modified xmlns:dcterms="http://purl.org/dc/terms/" xmlns:xsi="http://www.w3.org/2001/XMLSchema-instance" xsi:type="dcterms:W3CDTF">2026-09-11T22:28:45+00:00Z</dcterms:modified>
</cp:coreProperties>
</file>