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Lista habitaciones" sheetId="2" state="visible" r:id="rId2"/>
    <sheet xmlns:r="http://schemas.openxmlformats.org/officeDocument/2006/relationships" name="Parámetr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[$€-es-ES]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47"/>
      <sz val="10"/>
    </font>
    <font>
      <name val="Aptos"/>
      <color rgb="00243447"/>
      <sz val="10"/>
    </font>
    <font>
      <name val="Aptos"/>
      <b val="1"/>
      <color rgb="000F6B45"/>
      <sz val="11"/>
    </font>
    <font>
      <name val="Aptos"/>
      <i val="1"/>
      <color rgb="005B6775"/>
      <sz val="9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2B84B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6" fillId="0" borderId="0" pivotButton="0" quotePrefix="0" xfId="0"/>
    <xf numFmtId="164" fontId="4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ill>
        <patternFill patternType="solid">
          <fgColor rgb="00EAF3F5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68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ListaHabitaciones" displayName="TablaListaHabitaciones" ref="A3:S123" headerRowCount="1">
  <autoFilter ref="A3:S123"/>
  <tableColumns count="19">
    <tableColumn id="1" name="Expediente"/>
    <tableColumn id="2" name="Salida / grupo"/>
    <tableColumn id="3" name="Viajero"/>
    <tableColumn id="4" name="Servicio / hotel"/>
    <tableColumn id="5" name="Entrada"/>
    <tableColumn id="6" name="Salida hotel"/>
    <tableColumn id="7" name="Noches"/>
    <tableColumn id="8" name="Habitación"/>
    <tableColumn id="9" name="Tipo de habitación"/>
    <tableColumn id="10" name="Capacidad"/>
    <tableColumn id="11" name="Personas"/>
    <tableColumn id="12" name="Régimen"/>
    <tableColumn id="13" name="Importe por registro (€)"/>
    <tableColumn id="14" name="Proveedor"/>
    <tableColumn id="15" name="Responsable"/>
    <tableColumn id="16" name="Estado"/>
    <tableColumn id="17" name="Ocupación habitación"/>
    <tableColumn id="18" name="Persona-noches"/>
    <tableColumn id="19" name="Avis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laOpciones" displayName="TablaOpciones" ref="A3:D8" headerRowCount="1">
  <autoFilter ref="A3:D8"/>
  <tableColumns count="4">
    <tableColumn id="1" name="Tipo de habitación"/>
    <tableColumn id="2" name="Capacidad máxima"/>
    <tableColumn id="3" name="Régimen"/>
    <tableColumn id="4" name="Estado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ablaSupuestos" displayName="TablaSupuestos" ref="F3:G7" headerRowCount="1">
  <autoFilter ref="F3:G7"/>
  <tableColumns count="2">
    <tableColumn id="6" name="Supuesto editable"/>
    <tableColumn id="7" name="Valo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2" customWidth="1" min="4" max="4"/>
    <col width="13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Rooming list de hotel para grupos — resumen operativo</t>
        </is>
      </c>
      <c r="B1" s="24" t="n"/>
      <c r="C1" s="24" t="n"/>
      <c r="D1" s="24" t="n"/>
      <c r="E1" s="24" t="n"/>
      <c r="F1" s="24" t="n"/>
      <c r="G1" s="24" t="n"/>
      <c r="H1" s="25" t="n"/>
    </row>
    <row r="2">
      <c r="A2" s="3" t="inlineStr">
        <is>
          <t>Fecha de cálculo</t>
        </is>
      </c>
      <c r="B2" s="4">
        <f>TODAY()</f>
        <v/>
      </c>
    </row>
    <row r="3" ht="31" customHeight="1">
      <c r="A3" s="5" t="inlineStr">
        <is>
          <t>Indicador</t>
        </is>
      </c>
      <c r="B3" s="5" t="inlineStr">
        <is>
          <t>Valor</t>
        </is>
      </c>
      <c r="D3" s="5" t="inlineStr">
        <is>
          <t>Estado</t>
        </is>
      </c>
      <c r="E3" s="5" t="inlineStr">
        <is>
          <t>Registros</t>
        </is>
      </c>
    </row>
    <row r="4" ht="22" customHeight="1">
      <c r="A4" s="6" t="inlineStr">
        <is>
          <t>Expedientes distintos</t>
        </is>
      </c>
      <c r="B4" s="7">
        <f>IFERROR(SUMPRODUCT(('Lista habitaciones'!$A$4:$A$123&lt;&gt;"")/COUNTIF('Lista habitaciones'!$A$4:$A$123,'Lista habitaciones'!$A$4:$A$123&amp;"")),0)</f>
        <v/>
      </c>
      <c r="D4" s="6" t="inlineStr">
        <is>
          <t>Pendiente</t>
        </is>
      </c>
      <c r="E4" s="8">
        <f>COUNTIF('Lista habitaciones'!$P$4:$P$123,D4)</f>
        <v/>
      </c>
    </row>
    <row r="5" ht="22" customHeight="1">
      <c r="A5" s="9" t="inlineStr">
        <is>
          <t>Viajeros registrados</t>
        </is>
      </c>
      <c r="B5" s="10">
        <f>COUNTIF('Lista habitaciones'!$C$4:$C$123,"?*")</f>
        <v/>
      </c>
      <c r="D5" s="9" t="inlineStr">
        <is>
          <t>Confirmado</t>
        </is>
      </c>
      <c r="E5" s="11">
        <f>COUNTIF('Lista habitaciones'!$P$4:$P$123,D5)</f>
        <v/>
      </c>
    </row>
    <row r="6" ht="22" customHeight="1">
      <c r="A6" s="6" t="inlineStr">
        <is>
          <t>Personas introducidas</t>
        </is>
      </c>
      <c r="B6" s="7">
        <f>SUM('Lista habitaciones'!$K$4:$K$123)</f>
        <v/>
      </c>
      <c r="D6" s="6" t="inlineStr">
        <is>
          <t>Enviado al hotel</t>
        </is>
      </c>
      <c r="E6" s="8">
        <f>COUNTIF('Lista habitaciones'!$P$4:$P$123,D6)</f>
        <v/>
      </c>
    </row>
    <row r="7" ht="22" customHeight="1">
      <c r="A7" s="9" t="inlineStr">
        <is>
          <t>Habitaciones asignadas</t>
        </is>
      </c>
      <c r="B7" s="10">
        <f>IFERROR(SUMPRODUCT(('Lista habitaciones'!$H$4:$H$123&lt;&gt;"")/COUNTIFS('Lista habitaciones'!$A$4:$A$123,'Lista habitaciones'!$A$4:$A$123,'Lista habitaciones'!$D$4:$D$123,'Lista habitaciones'!$D$4:$D$123,'Lista habitaciones'!$E$4:$E$123,'Lista habitaciones'!$E$4:$E$123,'Lista habitaciones'!$F$4:$F$123,'Lista habitaciones'!$F$4:$F$123,'Lista habitaciones'!$H$4:$H$123,'Lista habitaciones'!$H$4:$H$123)),0)</f>
        <v/>
      </c>
      <c r="D7" s="9" t="inlineStr">
        <is>
          <t>Revisar</t>
        </is>
      </c>
      <c r="E7" s="11">
        <f>COUNTIF('Lista habitaciones'!$P$4:$P$123,D7)</f>
        <v/>
      </c>
    </row>
    <row r="8" ht="22" customHeight="1">
      <c r="A8" s="6" t="inlineStr">
        <is>
          <t>Entradas en los próximos 30 días</t>
        </is>
      </c>
      <c r="B8" s="7">
        <f>COUNTIFS('Lista habitaciones'!$E$4:$E$123,"&gt;="&amp;TODAY(),'Lista habitaciones'!$E$4:$E$123,"&lt;="&amp;TODAY()+30)</f>
        <v/>
      </c>
    </row>
    <row r="9" ht="22" customHeight="1">
      <c r="A9" s="9" t="inlineStr">
        <is>
          <t>Registros pendientes</t>
        </is>
      </c>
      <c r="B9" s="10">
        <f>COUNTIF('Lista habitaciones'!$P$4:$P$123,"Pendiente")</f>
        <v/>
      </c>
    </row>
    <row r="10" ht="22" customHeight="1">
      <c r="A10" s="6" t="inlineStr">
        <is>
          <t>Registros con avisos</t>
        </is>
      </c>
      <c r="B10" s="7">
        <f>COUNTIF('Lista habitaciones'!$S$4:$S$123,"?*")</f>
        <v/>
      </c>
    </row>
    <row r="11" ht="22" customHeight="1">
      <c r="A11" s="9" t="inlineStr">
        <is>
          <t>Persona-noches</t>
        </is>
      </c>
      <c r="B11" s="10">
        <f>SUM('Lista habitaciones'!$R$4:$R$123)</f>
        <v/>
      </c>
    </row>
    <row r="12" ht="22" customHeight="1">
      <c r="A12" s="6" t="inlineStr">
        <is>
          <t>Importe introducido</t>
        </is>
      </c>
      <c r="B12" s="12">
        <f>SUM('Lista habitaciones'!$M$4:$M$123)</f>
        <v/>
      </c>
    </row>
    <row r="13" ht="22" customHeight="1">
      <c r="A13" s="9" t="inlineStr">
        <is>
          <t>Importe medio por persona</t>
        </is>
      </c>
      <c r="B13" s="13">
        <f>IFERROR(SUM('Lista habitaciones'!$M$4:$M$123)/SUM('Lista habitaciones'!$K$4:$K$123),"")</f>
        <v/>
      </c>
    </row>
  </sheetData>
  <mergeCells count="1">
    <mergeCell ref="A1:H1"/>
  </mergeCells>
  <conditionalFormatting sqref="B9:B10">
    <cfRule type="expression" priority="1" dxfId="0">
      <formula>B9&gt;0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S12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8" customWidth="1" min="3" max="3"/>
    <col width="29" customWidth="1" min="4" max="4"/>
    <col width="12" customWidth="1" min="5" max="5"/>
    <col width="12" customWidth="1" min="6" max="6"/>
    <col width="9" customWidth="1" min="7" max="7"/>
    <col width="12" customWidth="1" min="8" max="8"/>
    <col width="19" customWidth="1" min="9" max="9"/>
    <col width="11" customWidth="1" min="10" max="10"/>
    <col width="10" customWidth="1" min="11" max="11"/>
    <col width="19" customWidth="1" min="12" max="12"/>
    <col width="17" customWidth="1" min="13" max="13"/>
    <col width="29" customWidth="1" min="14" max="14"/>
    <col width="24" customWidth="1" min="15" max="15"/>
    <col width="18" customWidth="1" min="16" max="16"/>
    <col width="16" customWidth="1" min="17" max="17"/>
    <col width="14" customWidth="1" min="18" max="18"/>
    <col width="27" customWidth="1" min="19" max="19"/>
  </cols>
  <sheetData>
    <row r="1" ht="28" customHeight="1">
      <c r="A1" s="1" t="inlineStr">
        <is>
          <t>Rooming list de hotel para grupos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5" t="n"/>
    </row>
    <row r="2" ht="22" customHeight="1">
      <c r="A2" s="14" t="inlineStr">
        <is>
          <t>Las celdas en crema son editables.</t>
        </is>
      </c>
      <c r="H2" s="14" t="inlineStr">
        <is>
          <t>Los avisos solicitan una comprobación humana antes de entregar la lista al hotel.</t>
        </is>
      </c>
    </row>
    <row r="3" ht="31" customHeight="1">
      <c r="A3" s="5" t="inlineStr">
        <is>
          <t>Expediente</t>
        </is>
      </c>
      <c r="B3" s="5" t="inlineStr">
        <is>
          <t>Salida / grupo</t>
        </is>
      </c>
      <c r="C3" s="5" t="inlineStr">
        <is>
          <t>Viajero</t>
        </is>
      </c>
      <c r="D3" s="5" t="inlineStr">
        <is>
          <t>Servicio / hotel</t>
        </is>
      </c>
      <c r="E3" s="5" t="inlineStr">
        <is>
          <t>Entrada</t>
        </is>
      </c>
      <c r="F3" s="5" t="inlineStr">
        <is>
          <t>Salida hotel</t>
        </is>
      </c>
      <c r="G3" s="5" t="inlineStr">
        <is>
          <t>Noches</t>
        </is>
      </c>
      <c r="H3" s="5" t="inlineStr">
        <is>
          <t>Habitación</t>
        </is>
      </c>
      <c r="I3" s="5" t="inlineStr">
        <is>
          <t>Tipo de habitación</t>
        </is>
      </c>
      <c r="J3" s="5" t="inlineStr">
        <is>
          <t>Capacidad</t>
        </is>
      </c>
      <c r="K3" s="5" t="inlineStr">
        <is>
          <t>Personas</t>
        </is>
      </c>
      <c r="L3" s="5" t="inlineStr">
        <is>
          <t>Régimen</t>
        </is>
      </c>
      <c r="M3" s="5" t="inlineStr">
        <is>
          <t>Importe por registro (€)</t>
        </is>
      </c>
      <c r="N3" s="5" t="inlineStr">
        <is>
          <t>Proveedor</t>
        </is>
      </c>
      <c r="O3" s="5" t="inlineStr">
        <is>
          <t>Responsable</t>
        </is>
      </c>
      <c r="P3" s="5" t="inlineStr">
        <is>
          <t>Estado</t>
        </is>
      </c>
      <c r="Q3" s="5" t="inlineStr">
        <is>
          <t>Ocupación habitación</t>
        </is>
      </c>
      <c r="R3" s="5" t="inlineStr">
        <is>
          <t>Persona-noches</t>
        </is>
      </c>
      <c r="S3" s="5" t="inlineStr">
        <is>
          <t>Aviso</t>
        </is>
      </c>
    </row>
    <row r="4" ht="24" customHeight="1">
      <c r="A4" s="15" t="inlineStr">
        <is>
          <t>EXP-FIC-2026-001</t>
        </is>
      </c>
      <c r="B4" s="15" t="inlineStr">
        <is>
          <t>Salida ficticia Nube 01</t>
        </is>
      </c>
      <c r="C4" s="15" t="inlineStr">
        <is>
          <t>Persona viajera ficticia 001</t>
        </is>
      </c>
      <c r="D4" s="15" t="inlineStr">
        <is>
          <t>Hotel Ficticio Bahía Nube</t>
        </is>
      </c>
      <c r="E4" s="16" t="n">
        <v>46311</v>
      </c>
      <c r="F4" s="16" t="n">
        <v>46315</v>
      </c>
      <c r="G4" s="17">
        <f>IF(OR(E4="",F4=""),"",IFERROR(IF(F4&gt;E4,F4-E4,""),""))</f>
        <v/>
      </c>
      <c r="H4" s="15" t="inlineStr">
        <is>
          <t>101</t>
        </is>
      </c>
      <c r="I4" s="15" t="inlineStr">
        <is>
          <t>Doble</t>
        </is>
      </c>
      <c r="J4" s="17">
        <f>IF(I4="","",IFERROR(VLOOKUP(I4,'Parámetros'!$A$4:$B$8,2,FALSE),""))</f>
        <v/>
      </c>
      <c r="K4" s="18" t="n">
        <v>1</v>
      </c>
      <c r="L4" s="15" t="inlineStr">
        <is>
          <t>Desayuno</t>
        </is>
      </c>
      <c r="M4" s="19" t="n">
        <v>420</v>
      </c>
      <c r="N4" s="15" t="inlineStr">
        <is>
          <t>Proveedor hotelero ficticio Costa Uno</t>
        </is>
      </c>
      <c r="O4" s="15" t="inlineStr">
        <is>
          <t>Responsable ficticio OP-01</t>
        </is>
      </c>
      <c r="P4" s="15" t="inlineStr">
        <is>
          <t>Enviado al hotel</t>
        </is>
      </c>
      <c r="Q4" s="17">
        <f>IF(OR(A4="",D4="",E4="",F4="",H4=""),"",IFERROR(SUMIFS($K$4:$K$123,$A$4:$A$123,A4,$D$4:$D$123,D4,$E$4:$E$123,E4,$F$4:$F$123,F4,$H$4:$H$123,H4),""))</f>
        <v/>
      </c>
      <c r="R4" s="17">
        <f>IF(OR(G4="",K4=""),"",IFERROR(G4*K4,""))</f>
        <v/>
      </c>
      <c r="S4" s="20">
        <f>IF(COUNTA(A4:P4)=0,"",IF(OR(A4="",B4="",C4="",D4=""),"Revisar identificación",IF(OR(E4="",F4=""),"Revisar fechas",IF(F4&lt;=E4,"Revisar fechas",IF(H4="","Asignar habitación",IF(OR(I4="",J4=""),"Revisar tipo y capacidad",IF(OR(K4="",K4&lt;1),"Revisar personas",IF(AND(Q4&lt;&gt;"",J4&lt;&gt;"",Q4&gt;J4),"Revisar sobreocupación",IF(OR(L4="",M4="",N4="",O4="",P4=""),"Revisar datos operativos","")))))))))</f>
        <v/>
      </c>
    </row>
    <row r="5" ht="24" customHeight="1">
      <c r="A5" s="15" t="inlineStr">
        <is>
          <t>EXP-FIC-2026-001</t>
        </is>
      </c>
      <c r="B5" s="15" t="inlineStr">
        <is>
          <t>Salida ficticia Nube 01</t>
        </is>
      </c>
      <c r="C5" s="15" t="inlineStr">
        <is>
          <t>Persona viajera ficticia 002</t>
        </is>
      </c>
      <c r="D5" s="15" t="inlineStr">
        <is>
          <t>Hotel Ficticio Bahía Nube</t>
        </is>
      </c>
      <c r="E5" s="16" t="n">
        <v>46311</v>
      </c>
      <c r="F5" s="16" t="n">
        <v>46315</v>
      </c>
      <c r="G5" s="17">
        <f>IF(OR(E5="",F5=""),"",IFERROR(IF(F5&gt;E5,F5-E5,""),""))</f>
        <v/>
      </c>
      <c r="H5" s="15" t="inlineStr">
        <is>
          <t>101</t>
        </is>
      </c>
      <c r="I5" s="15" t="inlineStr">
        <is>
          <t>Doble</t>
        </is>
      </c>
      <c r="J5" s="17">
        <f>IF(I5="","",IFERROR(VLOOKUP(I5,'Parámetros'!$A$4:$B$8,2,FALSE),""))</f>
        <v/>
      </c>
      <c r="K5" s="18" t="n">
        <v>1</v>
      </c>
      <c r="L5" s="15" t="inlineStr">
        <is>
          <t>Desayuno</t>
        </is>
      </c>
      <c r="M5" s="19" t="n">
        <v>420</v>
      </c>
      <c r="N5" s="15" t="inlineStr">
        <is>
          <t>Proveedor hotelero ficticio Costa Uno</t>
        </is>
      </c>
      <c r="O5" s="15" t="inlineStr">
        <is>
          <t>Responsable ficticio OP-01</t>
        </is>
      </c>
      <c r="P5" s="15" t="inlineStr">
        <is>
          <t>Enviado al hotel</t>
        </is>
      </c>
      <c r="Q5" s="17">
        <f>IF(OR(A5="",D5="",E5="",F5="",H5=""),"",IFERROR(SUMIFS($K$4:$K$123,$A$4:$A$123,A5,$D$4:$D$123,D5,$E$4:$E$123,E5,$F$4:$F$123,F5,$H$4:$H$123,H5),""))</f>
        <v/>
      </c>
      <c r="R5" s="17">
        <f>IF(OR(G5="",K5=""),"",IFERROR(G5*K5,""))</f>
        <v/>
      </c>
      <c r="S5" s="20">
        <f>IF(COUNTA(A5:P5)=0,"",IF(OR(A5="",B5="",C5="",D5=""),"Revisar identificación",IF(OR(E5="",F5=""),"Revisar fechas",IF(F5&lt;=E5,"Revisar fechas",IF(H5="","Asignar habitación",IF(OR(I5="",J5=""),"Revisar tipo y capacidad",IF(OR(K5="",K5&lt;1),"Revisar personas",IF(AND(Q5&lt;&gt;"",J5&lt;&gt;"",Q5&gt;J5),"Revisar sobreocupación",IF(OR(L5="",M5="",N5="",O5="",P5=""),"Revisar datos operativos","")))))))))</f>
        <v/>
      </c>
    </row>
    <row r="6" ht="24" customHeight="1">
      <c r="A6" s="15" t="inlineStr">
        <is>
          <t>EXP-FIC-2026-001</t>
        </is>
      </c>
      <c r="B6" s="15" t="inlineStr">
        <is>
          <t>Salida ficticia Nube 01</t>
        </is>
      </c>
      <c r="C6" s="15" t="inlineStr">
        <is>
          <t>Persona viajera ficticia 003</t>
        </is>
      </c>
      <c r="D6" s="15" t="inlineStr">
        <is>
          <t>Hotel Ficticio Bahía Nube</t>
        </is>
      </c>
      <c r="E6" s="16" t="n">
        <v>46311</v>
      </c>
      <c r="F6" s="16" t="n">
        <v>46315</v>
      </c>
      <c r="G6" s="17">
        <f>IF(OR(E6="",F6=""),"",IFERROR(IF(F6&gt;E6,F6-E6,""),""))</f>
        <v/>
      </c>
      <c r="H6" s="15" t="inlineStr">
        <is>
          <t>102</t>
        </is>
      </c>
      <c r="I6" s="15" t="inlineStr">
        <is>
          <t>Twin</t>
        </is>
      </c>
      <c r="J6" s="17">
        <f>IF(I6="","",IFERROR(VLOOKUP(I6,'Parámetros'!$A$4:$B$8,2,FALSE),""))</f>
        <v/>
      </c>
      <c r="K6" s="18" t="n">
        <v>1</v>
      </c>
      <c r="L6" s="15" t="inlineStr">
        <is>
          <t>Desayuno</t>
        </is>
      </c>
      <c r="M6" s="19" t="n">
        <v>420</v>
      </c>
      <c r="N6" s="15" t="inlineStr">
        <is>
          <t>Proveedor hotelero ficticio Costa Uno</t>
        </is>
      </c>
      <c r="O6" s="15" t="inlineStr">
        <is>
          <t>Responsable ficticio OP-01</t>
        </is>
      </c>
      <c r="P6" s="15" t="inlineStr">
        <is>
          <t>Enviado al hotel</t>
        </is>
      </c>
      <c r="Q6" s="17">
        <f>IF(OR(A6="",D6="",E6="",F6="",H6=""),"",IFERROR(SUMIFS($K$4:$K$123,$A$4:$A$123,A6,$D$4:$D$123,D6,$E$4:$E$123,E6,$F$4:$F$123,F6,$H$4:$H$123,H6),""))</f>
        <v/>
      </c>
      <c r="R6" s="17">
        <f>IF(OR(G6="",K6=""),"",IFERROR(G6*K6,""))</f>
        <v/>
      </c>
      <c r="S6" s="20">
        <f>IF(COUNTA(A6:P6)=0,"",IF(OR(A6="",B6="",C6="",D6=""),"Revisar identificación",IF(OR(E6="",F6=""),"Revisar fechas",IF(F6&lt;=E6,"Revisar fechas",IF(H6="","Asignar habitación",IF(OR(I6="",J6=""),"Revisar tipo y capacidad",IF(OR(K6="",K6&lt;1),"Revisar personas",IF(AND(Q6&lt;&gt;"",J6&lt;&gt;"",Q6&gt;J6),"Revisar sobreocupación",IF(OR(L6="",M6="",N6="",O6="",P6=""),"Revisar datos operativos","")))))))))</f>
        <v/>
      </c>
    </row>
    <row r="7" ht="24" customHeight="1">
      <c r="A7" s="15" t="inlineStr">
        <is>
          <t>EXP-FIC-2026-001</t>
        </is>
      </c>
      <c r="B7" s="15" t="inlineStr">
        <is>
          <t>Salida ficticia Nube 01</t>
        </is>
      </c>
      <c r="C7" s="15" t="inlineStr">
        <is>
          <t>Persona viajera ficticia 004</t>
        </is>
      </c>
      <c r="D7" s="15" t="inlineStr">
        <is>
          <t>Hotel Ficticio Bahía Nube</t>
        </is>
      </c>
      <c r="E7" s="16" t="n">
        <v>46311</v>
      </c>
      <c r="F7" s="16" t="n">
        <v>46315</v>
      </c>
      <c r="G7" s="17">
        <f>IF(OR(E7="",F7=""),"",IFERROR(IF(F7&gt;E7,F7-E7,""),""))</f>
        <v/>
      </c>
      <c r="H7" s="15" t="inlineStr">
        <is>
          <t>102</t>
        </is>
      </c>
      <c r="I7" s="15" t="inlineStr">
        <is>
          <t>Twin</t>
        </is>
      </c>
      <c r="J7" s="17">
        <f>IF(I7="","",IFERROR(VLOOKUP(I7,'Parámetros'!$A$4:$B$8,2,FALSE),""))</f>
        <v/>
      </c>
      <c r="K7" s="18" t="n">
        <v>1</v>
      </c>
      <c r="L7" s="15" t="inlineStr">
        <is>
          <t>Desayuno</t>
        </is>
      </c>
      <c r="M7" s="19" t="n">
        <v>420</v>
      </c>
      <c r="N7" s="15" t="inlineStr">
        <is>
          <t>Proveedor hotelero ficticio Costa Uno</t>
        </is>
      </c>
      <c r="O7" s="15" t="inlineStr">
        <is>
          <t>Responsable ficticio OP-01</t>
        </is>
      </c>
      <c r="P7" s="15" t="inlineStr">
        <is>
          <t>Enviado al hotel</t>
        </is>
      </c>
      <c r="Q7" s="17">
        <f>IF(OR(A7="",D7="",E7="",F7="",H7=""),"",IFERROR(SUMIFS($K$4:$K$123,$A$4:$A$123,A7,$D$4:$D$123,D7,$E$4:$E$123,E7,$F$4:$F$123,F7,$H$4:$H$123,H7),""))</f>
        <v/>
      </c>
      <c r="R7" s="17">
        <f>IF(OR(G7="",K7=""),"",IFERROR(G7*K7,""))</f>
        <v/>
      </c>
      <c r="S7" s="20">
        <f>IF(COUNTA(A7:P7)=0,"",IF(OR(A7="",B7="",C7="",D7=""),"Revisar identificación",IF(OR(E7="",F7=""),"Revisar fechas",IF(F7&lt;=E7,"Revisar fechas",IF(H7="","Asignar habitación",IF(OR(I7="",J7=""),"Revisar tipo y capacidad",IF(OR(K7="",K7&lt;1),"Revisar personas",IF(AND(Q7&lt;&gt;"",J7&lt;&gt;"",Q7&gt;J7),"Revisar sobreocupación",IF(OR(L7="",M7="",N7="",O7="",P7=""),"Revisar datos operativos","")))))))))</f>
        <v/>
      </c>
    </row>
    <row r="8" ht="24" customHeight="1">
      <c r="A8" s="15" t="inlineStr">
        <is>
          <t>EXP-FIC-2026-001</t>
        </is>
      </c>
      <c r="B8" s="15" t="inlineStr">
        <is>
          <t>Salida ficticia Nube 01</t>
        </is>
      </c>
      <c r="C8" s="15" t="inlineStr">
        <is>
          <t>Persona viajera ficticia 005</t>
        </is>
      </c>
      <c r="D8" s="15" t="inlineStr">
        <is>
          <t>Hotel Ficticio Bahía Nube</t>
        </is>
      </c>
      <c r="E8" s="16" t="n">
        <v>46311</v>
      </c>
      <c r="F8" s="16" t="n">
        <v>46315</v>
      </c>
      <c r="G8" s="17">
        <f>IF(OR(E8="",F8=""),"",IFERROR(IF(F8&gt;E8,F8-E8,""),""))</f>
        <v/>
      </c>
      <c r="H8" s="15" t="inlineStr">
        <is>
          <t>103</t>
        </is>
      </c>
      <c r="I8" s="15" t="inlineStr">
        <is>
          <t>Doble</t>
        </is>
      </c>
      <c r="J8" s="17">
        <f>IF(I8="","",IFERROR(VLOOKUP(I8,'Parámetros'!$A$4:$B$8,2,FALSE),""))</f>
        <v/>
      </c>
      <c r="K8" s="18" t="n">
        <v>1</v>
      </c>
      <c r="L8" s="15" t="inlineStr">
        <is>
          <t>Desayuno</t>
        </is>
      </c>
      <c r="M8" s="19" t="n">
        <v>420</v>
      </c>
      <c r="N8" s="15" t="inlineStr">
        <is>
          <t>Proveedor hotelero ficticio Costa Uno</t>
        </is>
      </c>
      <c r="O8" s="15" t="inlineStr">
        <is>
          <t>Responsable ficticio OP-01</t>
        </is>
      </c>
      <c r="P8" s="15" t="inlineStr">
        <is>
          <t>Enviado al hotel</t>
        </is>
      </c>
      <c r="Q8" s="17">
        <f>IF(OR(A8="",D8="",E8="",F8="",H8=""),"",IFERROR(SUMIFS($K$4:$K$123,$A$4:$A$123,A8,$D$4:$D$123,D8,$E$4:$E$123,E8,$F$4:$F$123,F8,$H$4:$H$123,H8),""))</f>
        <v/>
      </c>
      <c r="R8" s="17">
        <f>IF(OR(G8="",K8=""),"",IFERROR(G8*K8,""))</f>
        <v/>
      </c>
      <c r="S8" s="20">
        <f>IF(COUNTA(A8:P8)=0,"",IF(OR(A8="",B8="",C8="",D8=""),"Revisar identificación",IF(OR(E8="",F8=""),"Revisar fechas",IF(F8&lt;=E8,"Revisar fechas",IF(H8="","Asignar habitación",IF(OR(I8="",J8=""),"Revisar tipo y capacidad",IF(OR(K8="",K8&lt;1),"Revisar personas",IF(AND(Q8&lt;&gt;"",J8&lt;&gt;"",Q8&gt;J8),"Revisar sobreocupación",IF(OR(L8="",M8="",N8="",O8="",P8=""),"Revisar datos operativos","")))))))))</f>
        <v/>
      </c>
    </row>
    <row r="9" ht="24" customHeight="1">
      <c r="A9" s="15" t="inlineStr">
        <is>
          <t>EXP-FIC-2026-001</t>
        </is>
      </c>
      <c r="B9" s="15" t="inlineStr">
        <is>
          <t>Salida ficticia Nube 01</t>
        </is>
      </c>
      <c r="C9" s="15" t="inlineStr">
        <is>
          <t>Persona viajera ficticia 006</t>
        </is>
      </c>
      <c r="D9" s="15" t="inlineStr">
        <is>
          <t>Hotel Ficticio Bahía Nube</t>
        </is>
      </c>
      <c r="E9" s="16" t="n">
        <v>46311</v>
      </c>
      <c r="F9" s="16" t="n">
        <v>46315</v>
      </c>
      <c r="G9" s="17">
        <f>IF(OR(E9="",F9=""),"",IFERROR(IF(F9&gt;E9,F9-E9,""),""))</f>
        <v/>
      </c>
      <c r="H9" s="15" t="inlineStr">
        <is>
          <t>103</t>
        </is>
      </c>
      <c r="I9" s="15" t="inlineStr">
        <is>
          <t>Doble</t>
        </is>
      </c>
      <c r="J9" s="17">
        <f>IF(I9="","",IFERROR(VLOOKUP(I9,'Parámetros'!$A$4:$B$8,2,FALSE),""))</f>
        <v/>
      </c>
      <c r="K9" s="18" t="n">
        <v>1</v>
      </c>
      <c r="L9" s="15" t="inlineStr">
        <is>
          <t>Desayuno</t>
        </is>
      </c>
      <c r="M9" s="19" t="n">
        <v>420</v>
      </c>
      <c r="N9" s="15" t="inlineStr">
        <is>
          <t>Proveedor hotelero ficticio Costa Uno</t>
        </is>
      </c>
      <c r="O9" s="15" t="inlineStr">
        <is>
          <t>Responsable ficticio OP-01</t>
        </is>
      </c>
      <c r="P9" s="15" t="inlineStr">
        <is>
          <t>Enviado al hotel</t>
        </is>
      </c>
      <c r="Q9" s="17">
        <f>IF(OR(A9="",D9="",E9="",F9="",H9=""),"",IFERROR(SUMIFS($K$4:$K$123,$A$4:$A$123,A9,$D$4:$D$123,D9,$E$4:$E$123,E9,$F$4:$F$123,F9,$H$4:$H$123,H9),""))</f>
        <v/>
      </c>
      <c r="R9" s="17">
        <f>IF(OR(G9="",K9=""),"",IFERROR(G9*K9,""))</f>
        <v/>
      </c>
      <c r="S9" s="20">
        <f>IF(COUNTA(A9:P9)=0,"",IF(OR(A9="",B9="",C9="",D9=""),"Revisar identificación",IF(OR(E9="",F9=""),"Revisar fechas",IF(F9&lt;=E9,"Revisar fechas",IF(H9="","Asignar habitación",IF(OR(I9="",J9=""),"Revisar tipo y capacidad",IF(OR(K9="",K9&lt;1),"Revisar personas",IF(AND(Q9&lt;&gt;"",J9&lt;&gt;"",Q9&gt;J9),"Revisar sobreocupación",IF(OR(L9="",M9="",N9="",O9="",P9=""),"Revisar datos operativos","")))))))))</f>
        <v/>
      </c>
    </row>
    <row r="10" ht="24" customHeight="1">
      <c r="A10" s="15" t="inlineStr">
        <is>
          <t>EXP-FIC-2026-002</t>
        </is>
      </c>
      <c r="B10" s="15" t="inlineStr">
        <is>
          <t>Salida ficticia Sierra 02</t>
        </is>
      </c>
      <c r="C10" s="15" t="inlineStr">
        <is>
          <t>Persona viajera ficticia 007</t>
        </is>
      </c>
      <c r="D10" s="15" t="inlineStr">
        <is>
          <t>Hotel Ficticio Sierra Clara</t>
        </is>
      </c>
      <c r="E10" s="16" t="n">
        <v>46325</v>
      </c>
      <c r="F10" s="16" t="n">
        <v>46328</v>
      </c>
      <c r="G10" s="17">
        <f>IF(OR(E10="",F10=""),"",IFERROR(IF(F10&gt;E10,F10-E10,""),""))</f>
        <v/>
      </c>
      <c r="H10" s="15" t="inlineStr">
        <is>
          <t>201</t>
        </is>
      </c>
      <c r="I10" s="15" t="inlineStr">
        <is>
          <t>Familiar</t>
        </is>
      </c>
      <c r="J10" s="17">
        <f>IF(I10="","",IFERROR(VLOOKUP(I10,'Parámetros'!$A$4:$B$8,2,FALSE),""))</f>
        <v/>
      </c>
      <c r="K10" s="18" t="n">
        <v>1</v>
      </c>
      <c r="L10" s="15" t="inlineStr">
        <is>
          <t>Media pensión</t>
        </is>
      </c>
      <c r="M10" s="19" t="n">
        <v>355.5</v>
      </c>
      <c r="N10" s="15" t="inlineStr">
        <is>
          <t>Proveedor hotelero ficticio Cumbre Dos</t>
        </is>
      </c>
      <c r="O10" s="15" t="inlineStr">
        <is>
          <t>Responsable ficticio OP-02</t>
        </is>
      </c>
      <c r="P10" s="15" t="inlineStr">
        <is>
          <t>Confirmado</t>
        </is>
      </c>
      <c r="Q10" s="17">
        <f>IF(OR(A10="",D10="",E10="",F10="",H10=""),"",IFERROR(SUMIFS($K$4:$K$123,$A$4:$A$123,A10,$D$4:$D$123,D10,$E$4:$E$123,E10,$F$4:$F$123,F10,$H$4:$H$123,H10),""))</f>
        <v/>
      </c>
      <c r="R10" s="17">
        <f>IF(OR(G10="",K10=""),"",IFERROR(G10*K10,""))</f>
        <v/>
      </c>
      <c r="S10" s="20">
        <f>IF(COUNTA(A10:P10)=0,"",IF(OR(A10="",B10="",C10="",D10=""),"Revisar identificación",IF(OR(E10="",F10=""),"Revisar fechas",IF(F10&lt;=E10,"Revisar fechas",IF(H10="","Asignar habitación",IF(OR(I10="",J10=""),"Revisar tipo y capacidad",IF(OR(K10="",K10&lt;1),"Revisar personas",IF(AND(Q10&lt;&gt;"",J10&lt;&gt;"",Q10&gt;J10),"Revisar sobreocupación",IF(OR(L10="",M10="",N10="",O10="",P10=""),"Revisar datos operativos","")))))))))</f>
        <v/>
      </c>
    </row>
    <row r="11" ht="24" customHeight="1">
      <c r="A11" s="15" t="inlineStr">
        <is>
          <t>EXP-FIC-2026-002</t>
        </is>
      </c>
      <c r="B11" s="15" t="inlineStr">
        <is>
          <t>Salida ficticia Sierra 02</t>
        </is>
      </c>
      <c r="C11" s="15" t="inlineStr">
        <is>
          <t>Persona viajera ficticia 008</t>
        </is>
      </c>
      <c r="D11" s="15" t="inlineStr">
        <is>
          <t>Hotel Ficticio Sierra Clara</t>
        </is>
      </c>
      <c r="E11" s="16" t="n">
        <v>46325</v>
      </c>
      <c r="F11" s="16" t="n">
        <v>46328</v>
      </c>
      <c r="G11" s="17">
        <f>IF(OR(E11="",F11=""),"",IFERROR(IF(F11&gt;E11,F11-E11,""),""))</f>
        <v/>
      </c>
      <c r="H11" s="15" t="inlineStr">
        <is>
          <t>201</t>
        </is>
      </c>
      <c r="I11" s="15" t="inlineStr">
        <is>
          <t>Familiar</t>
        </is>
      </c>
      <c r="J11" s="17">
        <f>IF(I11="","",IFERROR(VLOOKUP(I11,'Parámetros'!$A$4:$B$8,2,FALSE),""))</f>
        <v/>
      </c>
      <c r="K11" s="18" t="n">
        <v>1</v>
      </c>
      <c r="L11" s="15" t="inlineStr">
        <is>
          <t>Media pensión</t>
        </is>
      </c>
      <c r="M11" s="19" t="n">
        <v>355.5</v>
      </c>
      <c r="N11" s="15" t="inlineStr">
        <is>
          <t>Proveedor hotelero ficticio Cumbre Dos</t>
        </is>
      </c>
      <c r="O11" s="15" t="inlineStr">
        <is>
          <t>Responsable ficticio OP-02</t>
        </is>
      </c>
      <c r="P11" s="15" t="inlineStr">
        <is>
          <t>Confirmado</t>
        </is>
      </c>
      <c r="Q11" s="17">
        <f>IF(OR(A11="",D11="",E11="",F11="",H11=""),"",IFERROR(SUMIFS($K$4:$K$123,$A$4:$A$123,A11,$D$4:$D$123,D11,$E$4:$E$123,E11,$F$4:$F$123,F11,$H$4:$H$123,H11),""))</f>
        <v/>
      </c>
      <c r="R11" s="17">
        <f>IF(OR(G11="",K11=""),"",IFERROR(G11*K11,""))</f>
        <v/>
      </c>
      <c r="S11" s="20">
        <f>IF(COUNTA(A11:P11)=0,"",IF(OR(A11="",B11="",C11="",D11=""),"Revisar identificación",IF(OR(E11="",F11=""),"Revisar fechas",IF(F11&lt;=E11,"Revisar fechas",IF(H11="","Asignar habitación",IF(OR(I11="",J11=""),"Revisar tipo y capacidad",IF(OR(K11="",K11&lt;1),"Revisar personas",IF(AND(Q11&lt;&gt;"",J11&lt;&gt;"",Q11&gt;J11),"Revisar sobreocupación",IF(OR(L11="",M11="",N11="",O11="",P11=""),"Revisar datos operativos","")))))))))</f>
        <v/>
      </c>
    </row>
    <row r="12" ht="24" customHeight="1">
      <c r="A12" s="15" t="inlineStr">
        <is>
          <t>EXP-FIC-2026-002</t>
        </is>
      </c>
      <c r="B12" s="15" t="inlineStr">
        <is>
          <t>Salida ficticia Sierra 02</t>
        </is>
      </c>
      <c r="C12" s="15" t="inlineStr">
        <is>
          <t>Persona viajera ficticia 009</t>
        </is>
      </c>
      <c r="D12" s="15" t="inlineStr">
        <is>
          <t>Hotel Ficticio Sierra Clara</t>
        </is>
      </c>
      <c r="E12" s="16" t="n">
        <v>46325</v>
      </c>
      <c r="F12" s="16" t="n">
        <v>46328</v>
      </c>
      <c r="G12" s="17">
        <f>IF(OR(E12="",F12=""),"",IFERROR(IF(F12&gt;E12,F12-E12,""),""))</f>
        <v/>
      </c>
      <c r="H12" s="15" t="inlineStr">
        <is>
          <t>201</t>
        </is>
      </c>
      <c r="I12" s="15" t="inlineStr">
        <is>
          <t>Familiar</t>
        </is>
      </c>
      <c r="J12" s="17">
        <f>IF(I12="","",IFERROR(VLOOKUP(I12,'Parámetros'!$A$4:$B$8,2,FALSE),""))</f>
        <v/>
      </c>
      <c r="K12" s="18" t="n">
        <v>1</v>
      </c>
      <c r="L12" s="15" t="inlineStr">
        <is>
          <t>Media pensión</t>
        </is>
      </c>
      <c r="M12" s="19" t="n">
        <v>355.5</v>
      </c>
      <c r="N12" s="15" t="inlineStr">
        <is>
          <t>Proveedor hotelero ficticio Cumbre Dos</t>
        </is>
      </c>
      <c r="O12" s="15" t="inlineStr">
        <is>
          <t>Responsable ficticio OP-02</t>
        </is>
      </c>
      <c r="P12" s="15" t="inlineStr">
        <is>
          <t>Confirmado</t>
        </is>
      </c>
      <c r="Q12" s="17">
        <f>IF(OR(A12="",D12="",E12="",F12="",H12=""),"",IFERROR(SUMIFS($K$4:$K$123,$A$4:$A$123,A12,$D$4:$D$123,D12,$E$4:$E$123,E12,$F$4:$F$123,F12,$H$4:$H$123,H12),""))</f>
        <v/>
      </c>
      <c r="R12" s="17">
        <f>IF(OR(G12="",K12=""),"",IFERROR(G12*K12,""))</f>
        <v/>
      </c>
      <c r="S12" s="20">
        <f>IF(COUNTA(A12:P12)=0,"",IF(OR(A12="",B12="",C12="",D12=""),"Revisar identificación",IF(OR(E12="",F12=""),"Revisar fechas",IF(F12&lt;=E12,"Revisar fechas",IF(H12="","Asignar habitación",IF(OR(I12="",J12=""),"Revisar tipo y capacidad",IF(OR(K12="",K12&lt;1),"Revisar personas",IF(AND(Q12&lt;&gt;"",J12&lt;&gt;"",Q12&gt;J12),"Revisar sobreocupación",IF(OR(L12="",M12="",N12="",O12="",P12=""),"Revisar datos operativos","")))))))))</f>
        <v/>
      </c>
    </row>
    <row r="13" ht="24" customHeight="1">
      <c r="A13" s="15" t="inlineStr">
        <is>
          <t>EXP-FIC-2026-002</t>
        </is>
      </c>
      <c r="B13" s="15" t="inlineStr">
        <is>
          <t>Salida ficticia Sierra 02</t>
        </is>
      </c>
      <c r="C13" s="15" t="inlineStr">
        <is>
          <t>Persona viajera ficticia 010</t>
        </is>
      </c>
      <c r="D13" s="15" t="inlineStr">
        <is>
          <t>Hotel Ficticio Sierra Clara</t>
        </is>
      </c>
      <c r="E13" s="16" t="n">
        <v>46325</v>
      </c>
      <c r="F13" s="16" t="n">
        <v>46328</v>
      </c>
      <c r="G13" s="17">
        <f>IF(OR(E13="",F13=""),"",IFERROR(IF(F13&gt;E13,F13-E13,""),""))</f>
        <v/>
      </c>
      <c r="H13" s="15" t="inlineStr">
        <is>
          <t>201</t>
        </is>
      </c>
      <c r="I13" s="15" t="inlineStr">
        <is>
          <t>Familiar</t>
        </is>
      </c>
      <c r="J13" s="17">
        <f>IF(I13="","",IFERROR(VLOOKUP(I13,'Parámetros'!$A$4:$B$8,2,FALSE),""))</f>
        <v/>
      </c>
      <c r="K13" s="18" t="n">
        <v>1</v>
      </c>
      <c r="L13" s="15" t="inlineStr">
        <is>
          <t>Media pensión</t>
        </is>
      </c>
      <c r="M13" s="19" t="n">
        <v>355.5</v>
      </c>
      <c r="N13" s="15" t="inlineStr">
        <is>
          <t>Proveedor hotelero ficticio Cumbre Dos</t>
        </is>
      </c>
      <c r="O13" s="15" t="inlineStr">
        <is>
          <t>Responsable ficticio OP-02</t>
        </is>
      </c>
      <c r="P13" s="15" t="inlineStr">
        <is>
          <t>Confirmado</t>
        </is>
      </c>
      <c r="Q13" s="17">
        <f>IF(OR(A13="",D13="",E13="",F13="",H13=""),"",IFERROR(SUMIFS($K$4:$K$123,$A$4:$A$123,A13,$D$4:$D$123,D13,$E$4:$E$123,E13,$F$4:$F$123,F13,$H$4:$H$123,H13),""))</f>
        <v/>
      </c>
      <c r="R13" s="17">
        <f>IF(OR(G13="",K13=""),"",IFERROR(G13*K13,""))</f>
        <v/>
      </c>
      <c r="S13" s="20">
        <f>IF(COUNTA(A13:P13)=0,"",IF(OR(A13="",B13="",C13="",D13=""),"Revisar identificación",IF(OR(E13="",F13=""),"Revisar fechas",IF(F13&lt;=E13,"Revisar fechas",IF(H13="","Asignar habitación",IF(OR(I13="",J13=""),"Revisar tipo y capacidad",IF(OR(K13="",K13&lt;1),"Revisar personas",IF(AND(Q13&lt;&gt;"",J13&lt;&gt;"",Q13&gt;J13),"Revisar sobreocupación",IF(OR(L13="",M13="",N13="",O13="",P13=""),"Revisar datos operativos","")))))))))</f>
        <v/>
      </c>
    </row>
    <row r="14" ht="24" customHeight="1">
      <c r="A14" s="15" t="inlineStr">
        <is>
          <t>EXP-FIC-2026-003</t>
        </is>
      </c>
      <c r="B14" s="15" t="inlineStr">
        <is>
          <t>Salida ficticia Brisa 03</t>
        </is>
      </c>
      <c r="C14" s="15" t="inlineStr">
        <is>
          <t>Persona viajera ficticia 011</t>
        </is>
      </c>
      <c r="D14" s="15" t="inlineStr">
        <is>
          <t>Hotel Ficticio Jardín Estelar</t>
        </is>
      </c>
      <c r="E14" s="16" t="n">
        <v>46335</v>
      </c>
      <c r="F14" s="16" t="n">
        <v>46337</v>
      </c>
      <c r="G14" s="17">
        <f>IF(OR(E14="",F14=""),"",IFERROR(IF(F14&gt;E14,F14-E14,""),""))</f>
        <v/>
      </c>
      <c r="H14" s="15" t="inlineStr"/>
      <c r="I14" s="15" t="inlineStr">
        <is>
          <t>Individual</t>
        </is>
      </c>
      <c r="J14" s="17">
        <f>IF(I14="","",IFERROR(VLOOKUP(I14,'Parámetros'!$A$4:$B$8,2,FALSE),""))</f>
        <v/>
      </c>
      <c r="K14" s="18" t="n">
        <v>1</v>
      </c>
      <c r="L14" s="15" t="inlineStr">
        <is>
          <t>Solo alojamiento</t>
        </is>
      </c>
      <c r="M14" s="19" t="n">
        <v>198</v>
      </c>
      <c r="N14" s="15" t="inlineStr">
        <is>
          <t>Proveedor hotelero ficticio Horizonte Tres</t>
        </is>
      </c>
      <c r="O14" s="15" t="inlineStr">
        <is>
          <t>Responsable ficticio OP-03</t>
        </is>
      </c>
      <c r="P14" s="15" t="inlineStr">
        <is>
          <t>Pendiente</t>
        </is>
      </c>
      <c r="Q14" s="17">
        <f>IF(OR(A14="",D14="",E14="",F14="",H14=""),"",IFERROR(SUMIFS($K$4:$K$123,$A$4:$A$123,A14,$D$4:$D$123,D14,$E$4:$E$123,E14,$F$4:$F$123,F14,$H$4:$H$123,H14),""))</f>
        <v/>
      </c>
      <c r="R14" s="17">
        <f>IF(OR(G14="",K14=""),"",IFERROR(G14*K14,""))</f>
        <v/>
      </c>
      <c r="S14" s="20">
        <f>IF(COUNTA(A14:P14)=0,"",IF(OR(A14="",B14="",C14="",D14=""),"Revisar identificación",IF(OR(E14="",F14=""),"Revisar fechas",IF(F14&lt;=E14,"Revisar fechas",IF(H14="","Asignar habitación",IF(OR(I14="",J14=""),"Revisar tipo y capacidad",IF(OR(K14="",K14&lt;1),"Revisar personas",IF(AND(Q14&lt;&gt;"",J14&lt;&gt;"",Q14&gt;J14),"Revisar sobreocupación",IF(OR(L14="",M14="",N14="",O14="",P14=""),"Revisar datos operativos","")))))))))</f>
        <v/>
      </c>
    </row>
    <row r="15" ht="24" customHeight="1">
      <c r="A15" s="15" t="n"/>
      <c r="B15" s="15" t="n"/>
      <c r="C15" s="15" t="n"/>
      <c r="D15" s="15" t="n"/>
      <c r="E15" s="16" t="n"/>
      <c r="F15" s="16" t="n"/>
      <c r="G15" s="17">
        <f>IF(OR(E15="",F15=""),"",IFERROR(IF(F15&gt;E15,F15-E15,""),""))</f>
        <v/>
      </c>
      <c r="H15" s="15" t="n"/>
      <c r="I15" s="15" t="n"/>
      <c r="J15" s="17">
        <f>IF(I15="","",IFERROR(VLOOKUP(I15,'Parámetros'!$A$4:$B$8,2,FALSE),""))</f>
        <v/>
      </c>
      <c r="K15" s="18" t="n"/>
      <c r="L15" s="15" t="n"/>
      <c r="M15" s="19" t="n"/>
      <c r="N15" s="15" t="n"/>
      <c r="O15" s="15" t="n"/>
      <c r="P15" s="15" t="n"/>
      <c r="Q15" s="17">
        <f>IF(OR(A15="",D15="",E15="",F15="",H15=""),"",IFERROR(SUMIFS($K$4:$K$123,$A$4:$A$123,A15,$D$4:$D$123,D15,$E$4:$E$123,E15,$F$4:$F$123,F15,$H$4:$H$123,H15),""))</f>
        <v/>
      </c>
      <c r="R15" s="17">
        <f>IF(OR(G15="",K15=""),"",IFERROR(G15*K15,""))</f>
        <v/>
      </c>
      <c r="S15" s="20">
        <f>IF(COUNTA(A15:P15)=0,"",IF(OR(A15="",B15="",C15="",D15=""),"Revisar identificación",IF(OR(E15="",F15=""),"Revisar fechas",IF(F15&lt;=E15,"Revisar fechas",IF(H15="","Asignar habitación",IF(OR(I15="",J15=""),"Revisar tipo y capacidad",IF(OR(K15="",K15&lt;1),"Revisar personas",IF(AND(Q15&lt;&gt;"",J15&lt;&gt;"",Q15&gt;J15),"Revisar sobreocupación",IF(OR(L15="",M15="",N15="",O15="",P15=""),"Revisar datos operativos","")))))))))</f>
        <v/>
      </c>
    </row>
    <row r="16" ht="24" customHeight="1">
      <c r="A16" s="15" t="n"/>
      <c r="B16" s="15" t="n"/>
      <c r="C16" s="15" t="n"/>
      <c r="D16" s="15" t="n"/>
      <c r="E16" s="16" t="n"/>
      <c r="F16" s="16" t="n"/>
      <c r="G16" s="17">
        <f>IF(OR(E16="",F16=""),"",IFERROR(IF(F16&gt;E16,F16-E16,""),""))</f>
        <v/>
      </c>
      <c r="H16" s="15" t="n"/>
      <c r="I16" s="15" t="n"/>
      <c r="J16" s="17">
        <f>IF(I16="","",IFERROR(VLOOKUP(I16,'Parámetros'!$A$4:$B$8,2,FALSE),""))</f>
        <v/>
      </c>
      <c r="K16" s="18" t="n"/>
      <c r="L16" s="15" t="n"/>
      <c r="M16" s="19" t="n"/>
      <c r="N16" s="15" t="n"/>
      <c r="O16" s="15" t="n"/>
      <c r="P16" s="15" t="n"/>
      <c r="Q16" s="17">
        <f>IF(OR(A16="",D16="",E16="",F16="",H16=""),"",IFERROR(SUMIFS($K$4:$K$123,$A$4:$A$123,A16,$D$4:$D$123,D16,$E$4:$E$123,E16,$F$4:$F$123,F16,$H$4:$H$123,H16),""))</f>
        <v/>
      </c>
      <c r="R16" s="17">
        <f>IF(OR(G16="",K16=""),"",IFERROR(G16*K16,""))</f>
        <v/>
      </c>
      <c r="S16" s="20">
        <f>IF(COUNTA(A16:P16)=0,"",IF(OR(A16="",B16="",C16="",D16=""),"Revisar identificación",IF(OR(E16="",F16=""),"Revisar fechas",IF(F16&lt;=E16,"Revisar fechas",IF(H16="","Asignar habitación",IF(OR(I16="",J16=""),"Revisar tipo y capacidad",IF(OR(K16="",K16&lt;1),"Revisar personas",IF(AND(Q16&lt;&gt;"",J16&lt;&gt;"",Q16&gt;J16),"Revisar sobreocupación",IF(OR(L16="",M16="",N16="",O16="",P16=""),"Revisar datos operativos","")))))))))</f>
        <v/>
      </c>
    </row>
    <row r="17" ht="24" customHeight="1">
      <c r="A17" s="15" t="n"/>
      <c r="B17" s="15" t="n"/>
      <c r="C17" s="15" t="n"/>
      <c r="D17" s="15" t="n"/>
      <c r="E17" s="16" t="n"/>
      <c r="F17" s="16" t="n"/>
      <c r="G17" s="17">
        <f>IF(OR(E17="",F17=""),"",IFERROR(IF(F17&gt;E17,F17-E17,""),""))</f>
        <v/>
      </c>
      <c r="H17" s="15" t="n"/>
      <c r="I17" s="15" t="n"/>
      <c r="J17" s="17">
        <f>IF(I17="","",IFERROR(VLOOKUP(I17,'Parámetros'!$A$4:$B$8,2,FALSE),""))</f>
        <v/>
      </c>
      <c r="K17" s="18" t="n"/>
      <c r="L17" s="15" t="n"/>
      <c r="M17" s="19" t="n"/>
      <c r="N17" s="15" t="n"/>
      <c r="O17" s="15" t="n"/>
      <c r="P17" s="15" t="n"/>
      <c r="Q17" s="17">
        <f>IF(OR(A17="",D17="",E17="",F17="",H17=""),"",IFERROR(SUMIFS($K$4:$K$123,$A$4:$A$123,A17,$D$4:$D$123,D17,$E$4:$E$123,E17,$F$4:$F$123,F17,$H$4:$H$123,H17),""))</f>
        <v/>
      </c>
      <c r="R17" s="17">
        <f>IF(OR(G17="",K17=""),"",IFERROR(G17*K17,""))</f>
        <v/>
      </c>
      <c r="S17" s="20">
        <f>IF(COUNTA(A17:P17)=0,"",IF(OR(A17="",B17="",C17="",D17=""),"Revisar identificación",IF(OR(E17="",F17=""),"Revisar fechas",IF(F17&lt;=E17,"Revisar fechas",IF(H17="","Asignar habitación",IF(OR(I17="",J17=""),"Revisar tipo y capacidad",IF(OR(K17="",K17&lt;1),"Revisar personas",IF(AND(Q17&lt;&gt;"",J17&lt;&gt;"",Q17&gt;J17),"Revisar sobreocupación",IF(OR(L17="",M17="",N17="",O17="",P17=""),"Revisar datos operativos","")))))))))</f>
        <v/>
      </c>
    </row>
    <row r="18" ht="24" customHeight="1">
      <c r="A18" s="15" t="n"/>
      <c r="B18" s="15" t="n"/>
      <c r="C18" s="15" t="n"/>
      <c r="D18" s="15" t="n"/>
      <c r="E18" s="16" t="n"/>
      <c r="F18" s="16" t="n"/>
      <c r="G18" s="17">
        <f>IF(OR(E18="",F18=""),"",IFERROR(IF(F18&gt;E18,F18-E18,""),""))</f>
        <v/>
      </c>
      <c r="H18" s="15" t="n"/>
      <c r="I18" s="15" t="n"/>
      <c r="J18" s="17">
        <f>IF(I18="","",IFERROR(VLOOKUP(I18,'Parámetros'!$A$4:$B$8,2,FALSE),""))</f>
        <v/>
      </c>
      <c r="K18" s="18" t="n"/>
      <c r="L18" s="15" t="n"/>
      <c r="M18" s="19" t="n"/>
      <c r="N18" s="15" t="n"/>
      <c r="O18" s="15" t="n"/>
      <c r="P18" s="15" t="n"/>
      <c r="Q18" s="17">
        <f>IF(OR(A18="",D18="",E18="",F18="",H18=""),"",IFERROR(SUMIFS($K$4:$K$123,$A$4:$A$123,A18,$D$4:$D$123,D18,$E$4:$E$123,E18,$F$4:$F$123,F18,$H$4:$H$123,H18),""))</f>
        <v/>
      </c>
      <c r="R18" s="17">
        <f>IF(OR(G18="",K18=""),"",IFERROR(G18*K18,""))</f>
        <v/>
      </c>
      <c r="S18" s="20">
        <f>IF(COUNTA(A18:P18)=0,"",IF(OR(A18="",B18="",C18="",D18=""),"Revisar identificación",IF(OR(E18="",F18=""),"Revisar fechas",IF(F18&lt;=E18,"Revisar fechas",IF(H18="","Asignar habitación",IF(OR(I18="",J18=""),"Revisar tipo y capacidad",IF(OR(K18="",K18&lt;1),"Revisar personas",IF(AND(Q18&lt;&gt;"",J18&lt;&gt;"",Q18&gt;J18),"Revisar sobreocupación",IF(OR(L18="",M18="",N18="",O18="",P18=""),"Revisar datos operativos","")))))))))</f>
        <v/>
      </c>
    </row>
    <row r="19" ht="24" customHeight="1">
      <c r="A19" s="15" t="n"/>
      <c r="B19" s="15" t="n"/>
      <c r="C19" s="15" t="n"/>
      <c r="D19" s="15" t="n"/>
      <c r="E19" s="16" t="n"/>
      <c r="F19" s="16" t="n"/>
      <c r="G19" s="17">
        <f>IF(OR(E19="",F19=""),"",IFERROR(IF(F19&gt;E19,F19-E19,""),""))</f>
        <v/>
      </c>
      <c r="H19" s="15" t="n"/>
      <c r="I19" s="15" t="n"/>
      <c r="J19" s="17">
        <f>IF(I19="","",IFERROR(VLOOKUP(I19,'Parámetros'!$A$4:$B$8,2,FALSE),""))</f>
        <v/>
      </c>
      <c r="K19" s="18" t="n"/>
      <c r="L19" s="15" t="n"/>
      <c r="M19" s="19" t="n"/>
      <c r="N19" s="15" t="n"/>
      <c r="O19" s="15" t="n"/>
      <c r="P19" s="15" t="n"/>
      <c r="Q19" s="17">
        <f>IF(OR(A19="",D19="",E19="",F19="",H19=""),"",IFERROR(SUMIFS($K$4:$K$123,$A$4:$A$123,A19,$D$4:$D$123,D19,$E$4:$E$123,E19,$F$4:$F$123,F19,$H$4:$H$123,H19),""))</f>
        <v/>
      </c>
      <c r="R19" s="17">
        <f>IF(OR(G19="",K19=""),"",IFERROR(G19*K19,""))</f>
        <v/>
      </c>
      <c r="S19" s="20">
        <f>IF(COUNTA(A19:P19)=0,"",IF(OR(A19="",B19="",C19="",D19=""),"Revisar identificación",IF(OR(E19="",F19=""),"Revisar fechas",IF(F19&lt;=E19,"Revisar fechas",IF(H19="","Asignar habitación",IF(OR(I19="",J19=""),"Revisar tipo y capacidad",IF(OR(K19="",K19&lt;1),"Revisar personas",IF(AND(Q19&lt;&gt;"",J19&lt;&gt;"",Q19&gt;J19),"Revisar sobreocupación",IF(OR(L19="",M19="",N19="",O19="",P19=""),"Revisar datos operativos","")))))))))</f>
        <v/>
      </c>
    </row>
    <row r="20" ht="24" customHeight="1">
      <c r="A20" s="15" t="n"/>
      <c r="B20" s="15" t="n"/>
      <c r="C20" s="15" t="n"/>
      <c r="D20" s="15" t="n"/>
      <c r="E20" s="16" t="n"/>
      <c r="F20" s="16" t="n"/>
      <c r="G20" s="17">
        <f>IF(OR(E20="",F20=""),"",IFERROR(IF(F20&gt;E20,F20-E20,""),""))</f>
        <v/>
      </c>
      <c r="H20" s="15" t="n"/>
      <c r="I20" s="15" t="n"/>
      <c r="J20" s="17">
        <f>IF(I20="","",IFERROR(VLOOKUP(I20,'Parámetros'!$A$4:$B$8,2,FALSE),""))</f>
        <v/>
      </c>
      <c r="K20" s="18" t="n"/>
      <c r="L20" s="15" t="n"/>
      <c r="M20" s="19" t="n"/>
      <c r="N20" s="15" t="n"/>
      <c r="O20" s="15" t="n"/>
      <c r="P20" s="15" t="n"/>
      <c r="Q20" s="17">
        <f>IF(OR(A20="",D20="",E20="",F20="",H20=""),"",IFERROR(SUMIFS($K$4:$K$123,$A$4:$A$123,A20,$D$4:$D$123,D20,$E$4:$E$123,E20,$F$4:$F$123,F20,$H$4:$H$123,H20),""))</f>
        <v/>
      </c>
      <c r="R20" s="17">
        <f>IF(OR(G20="",K20=""),"",IFERROR(G20*K20,""))</f>
        <v/>
      </c>
      <c r="S20" s="20">
        <f>IF(COUNTA(A20:P20)=0,"",IF(OR(A20="",B20="",C20="",D20=""),"Revisar identificación",IF(OR(E20="",F20=""),"Revisar fechas",IF(F20&lt;=E20,"Revisar fechas",IF(H20="","Asignar habitación",IF(OR(I20="",J20=""),"Revisar tipo y capacidad",IF(OR(K20="",K20&lt;1),"Revisar personas",IF(AND(Q20&lt;&gt;"",J20&lt;&gt;"",Q20&gt;J20),"Revisar sobreocupación",IF(OR(L20="",M20="",N20="",O20="",P20=""),"Revisar datos operativos","")))))))))</f>
        <v/>
      </c>
    </row>
    <row r="21" ht="24" customHeight="1">
      <c r="A21" s="15" t="n"/>
      <c r="B21" s="15" t="n"/>
      <c r="C21" s="15" t="n"/>
      <c r="D21" s="15" t="n"/>
      <c r="E21" s="16" t="n"/>
      <c r="F21" s="16" t="n"/>
      <c r="G21" s="17">
        <f>IF(OR(E21="",F21=""),"",IFERROR(IF(F21&gt;E21,F21-E21,""),""))</f>
        <v/>
      </c>
      <c r="H21" s="15" t="n"/>
      <c r="I21" s="15" t="n"/>
      <c r="J21" s="17">
        <f>IF(I21="","",IFERROR(VLOOKUP(I21,'Parámetros'!$A$4:$B$8,2,FALSE),""))</f>
        <v/>
      </c>
      <c r="K21" s="18" t="n"/>
      <c r="L21" s="15" t="n"/>
      <c r="M21" s="19" t="n"/>
      <c r="N21" s="15" t="n"/>
      <c r="O21" s="15" t="n"/>
      <c r="P21" s="15" t="n"/>
      <c r="Q21" s="17">
        <f>IF(OR(A21="",D21="",E21="",F21="",H21=""),"",IFERROR(SUMIFS($K$4:$K$123,$A$4:$A$123,A21,$D$4:$D$123,D21,$E$4:$E$123,E21,$F$4:$F$123,F21,$H$4:$H$123,H21),""))</f>
        <v/>
      </c>
      <c r="R21" s="17">
        <f>IF(OR(G21="",K21=""),"",IFERROR(G21*K21,""))</f>
        <v/>
      </c>
      <c r="S21" s="20">
        <f>IF(COUNTA(A21:P21)=0,"",IF(OR(A21="",B21="",C21="",D21=""),"Revisar identificación",IF(OR(E21="",F21=""),"Revisar fechas",IF(F21&lt;=E21,"Revisar fechas",IF(H21="","Asignar habitación",IF(OR(I21="",J21=""),"Revisar tipo y capacidad",IF(OR(K21="",K21&lt;1),"Revisar personas",IF(AND(Q21&lt;&gt;"",J21&lt;&gt;"",Q21&gt;J21),"Revisar sobreocupación",IF(OR(L21="",M21="",N21="",O21="",P21=""),"Revisar datos operativos","")))))))))</f>
        <v/>
      </c>
    </row>
    <row r="22" ht="24" customHeight="1">
      <c r="A22" s="15" t="n"/>
      <c r="B22" s="15" t="n"/>
      <c r="C22" s="15" t="n"/>
      <c r="D22" s="15" t="n"/>
      <c r="E22" s="16" t="n"/>
      <c r="F22" s="16" t="n"/>
      <c r="G22" s="17">
        <f>IF(OR(E22="",F22=""),"",IFERROR(IF(F22&gt;E22,F22-E22,""),""))</f>
        <v/>
      </c>
      <c r="H22" s="15" t="n"/>
      <c r="I22" s="15" t="n"/>
      <c r="J22" s="17">
        <f>IF(I22="","",IFERROR(VLOOKUP(I22,'Parámetros'!$A$4:$B$8,2,FALSE),""))</f>
        <v/>
      </c>
      <c r="K22" s="18" t="n"/>
      <c r="L22" s="15" t="n"/>
      <c r="M22" s="19" t="n"/>
      <c r="N22" s="15" t="n"/>
      <c r="O22" s="15" t="n"/>
      <c r="P22" s="15" t="n"/>
      <c r="Q22" s="17">
        <f>IF(OR(A22="",D22="",E22="",F22="",H22=""),"",IFERROR(SUMIFS($K$4:$K$123,$A$4:$A$123,A22,$D$4:$D$123,D22,$E$4:$E$123,E22,$F$4:$F$123,F22,$H$4:$H$123,H22),""))</f>
        <v/>
      </c>
      <c r="R22" s="17">
        <f>IF(OR(G22="",K22=""),"",IFERROR(G22*K22,""))</f>
        <v/>
      </c>
      <c r="S22" s="20">
        <f>IF(COUNTA(A22:P22)=0,"",IF(OR(A22="",B22="",C22="",D22=""),"Revisar identificación",IF(OR(E22="",F22=""),"Revisar fechas",IF(F22&lt;=E22,"Revisar fechas",IF(H22="","Asignar habitación",IF(OR(I22="",J22=""),"Revisar tipo y capacidad",IF(OR(K22="",K22&lt;1),"Revisar personas",IF(AND(Q22&lt;&gt;"",J22&lt;&gt;"",Q22&gt;J22),"Revisar sobreocupación",IF(OR(L22="",M22="",N22="",O22="",P22=""),"Revisar datos operativos","")))))))))</f>
        <v/>
      </c>
    </row>
    <row r="23" ht="24" customHeight="1">
      <c r="A23" s="15" t="n"/>
      <c r="B23" s="15" t="n"/>
      <c r="C23" s="15" t="n"/>
      <c r="D23" s="15" t="n"/>
      <c r="E23" s="16" t="n"/>
      <c r="F23" s="16" t="n"/>
      <c r="G23" s="17">
        <f>IF(OR(E23="",F23=""),"",IFERROR(IF(F23&gt;E23,F23-E23,""),""))</f>
        <v/>
      </c>
      <c r="H23" s="15" t="n"/>
      <c r="I23" s="15" t="n"/>
      <c r="J23" s="17">
        <f>IF(I23="","",IFERROR(VLOOKUP(I23,'Parámetros'!$A$4:$B$8,2,FALSE),""))</f>
        <v/>
      </c>
      <c r="K23" s="18" t="n"/>
      <c r="L23" s="15" t="n"/>
      <c r="M23" s="19" t="n"/>
      <c r="N23" s="15" t="n"/>
      <c r="O23" s="15" t="n"/>
      <c r="P23" s="15" t="n"/>
      <c r="Q23" s="17">
        <f>IF(OR(A23="",D23="",E23="",F23="",H23=""),"",IFERROR(SUMIFS($K$4:$K$123,$A$4:$A$123,A23,$D$4:$D$123,D23,$E$4:$E$123,E23,$F$4:$F$123,F23,$H$4:$H$123,H23),""))</f>
        <v/>
      </c>
      <c r="R23" s="17">
        <f>IF(OR(G23="",K23=""),"",IFERROR(G23*K23,""))</f>
        <v/>
      </c>
      <c r="S23" s="20">
        <f>IF(COUNTA(A23:P23)=0,"",IF(OR(A23="",B23="",C23="",D23=""),"Revisar identificación",IF(OR(E23="",F23=""),"Revisar fechas",IF(F23&lt;=E23,"Revisar fechas",IF(H23="","Asignar habitación",IF(OR(I23="",J23=""),"Revisar tipo y capacidad",IF(OR(K23="",K23&lt;1),"Revisar personas",IF(AND(Q23&lt;&gt;"",J23&lt;&gt;"",Q23&gt;J23),"Revisar sobreocupación",IF(OR(L23="",M23="",N23="",O23="",P23=""),"Revisar datos operativos","")))))))))</f>
        <v/>
      </c>
    </row>
    <row r="24" ht="24" customHeight="1">
      <c r="A24" s="15" t="n"/>
      <c r="B24" s="15" t="n"/>
      <c r="C24" s="15" t="n"/>
      <c r="D24" s="15" t="n"/>
      <c r="E24" s="16" t="n"/>
      <c r="F24" s="16" t="n"/>
      <c r="G24" s="17">
        <f>IF(OR(E24="",F24=""),"",IFERROR(IF(F24&gt;E24,F24-E24,""),""))</f>
        <v/>
      </c>
      <c r="H24" s="15" t="n"/>
      <c r="I24" s="15" t="n"/>
      <c r="J24" s="17">
        <f>IF(I24="","",IFERROR(VLOOKUP(I24,'Parámetros'!$A$4:$B$8,2,FALSE),""))</f>
        <v/>
      </c>
      <c r="K24" s="18" t="n"/>
      <c r="L24" s="15" t="n"/>
      <c r="M24" s="19" t="n"/>
      <c r="N24" s="15" t="n"/>
      <c r="O24" s="15" t="n"/>
      <c r="P24" s="15" t="n"/>
      <c r="Q24" s="17">
        <f>IF(OR(A24="",D24="",E24="",F24="",H24=""),"",IFERROR(SUMIFS($K$4:$K$123,$A$4:$A$123,A24,$D$4:$D$123,D24,$E$4:$E$123,E24,$F$4:$F$123,F24,$H$4:$H$123,H24),""))</f>
        <v/>
      </c>
      <c r="R24" s="17">
        <f>IF(OR(G24="",K24=""),"",IFERROR(G24*K24,""))</f>
        <v/>
      </c>
      <c r="S24" s="20">
        <f>IF(COUNTA(A24:P24)=0,"",IF(OR(A24="",B24="",C24="",D24=""),"Revisar identificación",IF(OR(E24="",F24=""),"Revisar fechas",IF(F24&lt;=E24,"Revisar fechas",IF(H24="","Asignar habitación",IF(OR(I24="",J24=""),"Revisar tipo y capacidad",IF(OR(K24="",K24&lt;1),"Revisar personas",IF(AND(Q24&lt;&gt;"",J24&lt;&gt;"",Q24&gt;J24),"Revisar sobreocupación",IF(OR(L24="",M24="",N24="",O24="",P24=""),"Revisar datos operativos","")))))))))</f>
        <v/>
      </c>
    </row>
    <row r="25" ht="24" customHeight="1">
      <c r="A25" s="15" t="n"/>
      <c r="B25" s="15" t="n"/>
      <c r="C25" s="15" t="n"/>
      <c r="D25" s="15" t="n"/>
      <c r="E25" s="16" t="n"/>
      <c r="F25" s="16" t="n"/>
      <c r="G25" s="17">
        <f>IF(OR(E25="",F25=""),"",IFERROR(IF(F25&gt;E25,F25-E25,""),""))</f>
        <v/>
      </c>
      <c r="H25" s="15" t="n"/>
      <c r="I25" s="15" t="n"/>
      <c r="J25" s="17">
        <f>IF(I25="","",IFERROR(VLOOKUP(I25,'Parámetros'!$A$4:$B$8,2,FALSE),""))</f>
        <v/>
      </c>
      <c r="K25" s="18" t="n"/>
      <c r="L25" s="15" t="n"/>
      <c r="M25" s="19" t="n"/>
      <c r="N25" s="15" t="n"/>
      <c r="O25" s="15" t="n"/>
      <c r="P25" s="15" t="n"/>
      <c r="Q25" s="17">
        <f>IF(OR(A25="",D25="",E25="",F25="",H25=""),"",IFERROR(SUMIFS($K$4:$K$123,$A$4:$A$123,A25,$D$4:$D$123,D25,$E$4:$E$123,E25,$F$4:$F$123,F25,$H$4:$H$123,H25),""))</f>
        <v/>
      </c>
      <c r="R25" s="17">
        <f>IF(OR(G25="",K25=""),"",IFERROR(G25*K25,""))</f>
        <v/>
      </c>
      <c r="S25" s="20">
        <f>IF(COUNTA(A25:P25)=0,"",IF(OR(A25="",B25="",C25="",D25=""),"Revisar identificación",IF(OR(E25="",F25=""),"Revisar fechas",IF(F25&lt;=E25,"Revisar fechas",IF(H25="","Asignar habitación",IF(OR(I25="",J25=""),"Revisar tipo y capacidad",IF(OR(K25="",K25&lt;1),"Revisar personas",IF(AND(Q25&lt;&gt;"",J25&lt;&gt;"",Q25&gt;J25),"Revisar sobreocupación",IF(OR(L25="",M25="",N25="",O25="",P25=""),"Revisar datos operativos","")))))))))</f>
        <v/>
      </c>
    </row>
    <row r="26" ht="24" customHeight="1">
      <c r="A26" s="15" t="n"/>
      <c r="B26" s="15" t="n"/>
      <c r="C26" s="15" t="n"/>
      <c r="D26" s="15" t="n"/>
      <c r="E26" s="16" t="n"/>
      <c r="F26" s="16" t="n"/>
      <c r="G26" s="17">
        <f>IF(OR(E26="",F26=""),"",IFERROR(IF(F26&gt;E26,F26-E26,""),""))</f>
        <v/>
      </c>
      <c r="H26" s="15" t="n"/>
      <c r="I26" s="15" t="n"/>
      <c r="J26" s="17">
        <f>IF(I26="","",IFERROR(VLOOKUP(I26,'Parámetros'!$A$4:$B$8,2,FALSE),""))</f>
        <v/>
      </c>
      <c r="K26" s="18" t="n"/>
      <c r="L26" s="15" t="n"/>
      <c r="M26" s="19" t="n"/>
      <c r="N26" s="15" t="n"/>
      <c r="O26" s="15" t="n"/>
      <c r="P26" s="15" t="n"/>
      <c r="Q26" s="17">
        <f>IF(OR(A26="",D26="",E26="",F26="",H26=""),"",IFERROR(SUMIFS($K$4:$K$123,$A$4:$A$123,A26,$D$4:$D$123,D26,$E$4:$E$123,E26,$F$4:$F$123,F26,$H$4:$H$123,H26),""))</f>
        <v/>
      </c>
      <c r="R26" s="17">
        <f>IF(OR(G26="",K26=""),"",IFERROR(G26*K26,""))</f>
        <v/>
      </c>
      <c r="S26" s="20">
        <f>IF(COUNTA(A26:P26)=0,"",IF(OR(A26="",B26="",C26="",D26=""),"Revisar identificación",IF(OR(E26="",F26=""),"Revisar fechas",IF(F26&lt;=E26,"Revisar fechas",IF(H26="","Asignar habitación",IF(OR(I26="",J26=""),"Revisar tipo y capacidad",IF(OR(K26="",K26&lt;1),"Revisar personas",IF(AND(Q26&lt;&gt;"",J26&lt;&gt;"",Q26&gt;J26),"Revisar sobreocupación",IF(OR(L26="",M26="",N26="",O26="",P26=""),"Revisar datos operativos","")))))))))</f>
        <v/>
      </c>
    </row>
    <row r="27" ht="24" customHeight="1">
      <c r="A27" s="15" t="n"/>
      <c r="B27" s="15" t="n"/>
      <c r="C27" s="15" t="n"/>
      <c r="D27" s="15" t="n"/>
      <c r="E27" s="16" t="n"/>
      <c r="F27" s="16" t="n"/>
      <c r="G27" s="17">
        <f>IF(OR(E27="",F27=""),"",IFERROR(IF(F27&gt;E27,F27-E27,""),""))</f>
        <v/>
      </c>
      <c r="H27" s="15" t="n"/>
      <c r="I27" s="15" t="n"/>
      <c r="J27" s="17">
        <f>IF(I27="","",IFERROR(VLOOKUP(I27,'Parámetros'!$A$4:$B$8,2,FALSE),""))</f>
        <v/>
      </c>
      <c r="K27" s="18" t="n"/>
      <c r="L27" s="15" t="n"/>
      <c r="M27" s="19" t="n"/>
      <c r="N27" s="15" t="n"/>
      <c r="O27" s="15" t="n"/>
      <c r="P27" s="15" t="n"/>
      <c r="Q27" s="17">
        <f>IF(OR(A27="",D27="",E27="",F27="",H27=""),"",IFERROR(SUMIFS($K$4:$K$123,$A$4:$A$123,A27,$D$4:$D$123,D27,$E$4:$E$123,E27,$F$4:$F$123,F27,$H$4:$H$123,H27),""))</f>
        <v/>
      </c>
      <c r="R27" s="17">
        <f>IF(OR(G27="",K27=""),"",IFERROR(G27*K27,""))</f>
        <v/>
      </c>
      <c r="S27" s="20">
        <f>IF(COUNTA(A27:P27)=0,"",IF(OR(A27="",B27="",C27="",D27=""),"Revisar identificación",IF(OR(E27="",F27=""),"Revisar fechas",IF(F27&lt;=E27,"Revisar fechas",IF(H27="","Asignar habitación",IF(OR(I27="",J27=""),"Revisar tipo y capacidad",IF(OR(K27="",K27&lt;1),"Revisar personas",IF(AND(Q27&lt;&gt;"",J27&lt;&gt;"",Q27&gt;J27),"Revisar sobreocupación",IF(OR(L27="",M27="",N27="",O27="",P27=""),"Revisar datos operativos","")))))))))</f>
        <v/>
      </c>
    </row>
    <row r="28" ht="24" customHeight="1">
      <c r="A28" s="15" t="n"/>
      <c r="B28" s="15" t="n"/>
      <c r="C28" s="15" t="n"/>
      <c r="D28" s="15" t="n"/>
      <c r="E28" s="16" t="n"/>
      <c r="F28" s="16" t="n"/>
      <c r="G28" s="17">
        <f>IF(OR(E28="",F28=""),"",IFERROR(IF(F28&gt;E28,F28-E28,""),""))</f>
        <v/>
      </c>
      <c r="H28" s="15" t="n"/>
      <c r="I28" s="15" t="n"/>
      <c r="J28" s="17">
        <f>IF(I28="","",IFERROR(VLOOKUP(I28,'Parámetros'!$A$4:$B$8,2,FALSE),""))</f>
        <v/>
      </c>
      <c r="K28" s="18" t="n"/>
      <c r="L28" s="15" t="n"/>
      <c r="M28" s="19" t="n"/>
      <c r="N28" s="15" t="n"/>
      <c r="O28" s="15" t="n"/>
      <c r="P28" s="15" t="n"/>
      <c r="Q28" s="17">
        <f>IF(OR(A28="",D28="",E28="",F28="",H28=""),"",IFERROR(SUMIFS($K$4:$K$123,$A$4:$A$123,A28,$D$4:$D$123,D28,$E$4:$E$123,E28,$F$4:$F$123,F28,$H$4:$H$123,H28),""))</f>
        <v/>
      </c>
      <c r="R28" s="17">
        <f>IF(OR(G28="",K28=""),"",IFERROR(G28*K28,""))</f>
        <v/>
      </c>
      <c r="S28" s="20">
        <f>IF(COUNTA(A28:P28)=0,"",IF(OR(A28="",B28="",C28="",D28=""),"Revisar identificación",IF(OR(E28="",F28=""),"Revisar fechas",IF(F28&lt;=E28,"Revisar fechas",IF(H28="","Asignar habitación",IF(OR(I28="",J28=""),"Revisar tipo y capacidad",IF(OR(K28="",K28&lt;1),"Revisar personas",IF(AND(Q28&lt;&gt;"",J28&lt;&gt;"",Q28&gt;J28),"Revisar sobreocupación",IF(OR(L28="",M28="",N28="",O28="",P28=""),"Revisar datos operativos","")))))))))</f>
        <v/>
      </c>
    </row>
    <row r="29" ht="24" customHeight="1">
      <c r="A29" s="15" t="n"/>
      <c r="B29" s="15" t="n"/>
      <c r="C29" s="15" t="n"/>
      <c r="D29" s="15" t="n"/>
      <c r="E29" s="16" t="n"/>
      <c r="F29" s="16" t="n"/>
      <c r="G29" s="17">
        <f>IF(OR(E29="",F29=""),"",IFERROR(IF(F29&gt;E29,F29-E29,""),""))</f>
        <v/>
      </c>
      <c r="H29" s="15" t="n"/>
      <c r="I29" s="15" t="n"/>
      <c r="J29" s="17">
        <f>IF(I29="","",IFERROR(VLOOKUP(I29,'Parámetros'!$A$4:$B$8,2,FALSE),""))</f>
        <v/>
      </c>
      <c r="K29" s="18" t="n"/>
      <c r="L29" s="15" t="n"/>
      <c r="M29" s="19" t="n"/>
      <c r="N29" s="15" t="n"/>
      <c r="O29" s="15" t="n"/>
      <c r="P29" s="15" t="n"/>
      <c r="Q29" s="17">
        <f>IF(OR(A29="",D29="",E29="",F29="",H29=""),"",IFERROR(SUMIFS($K$4:$K$123,$A$4:$A$123,A29,$D$4:$D$123,D29,$E$4:$E$123,E29,$F$4:$F$123,F29,$H$4:$H$123,H29),""))</f>
        <v/>
      </c>
      <c r="R29" s="17">
        <f>IF(OR(G29="",K29=""),"",IFERROR(G29*K29,""))</f>
        <v/>
      </c>
      <c r="S29" s="20">
        <f>IF(COUNTA(A29:P29)=0,"",IF(OR(A29="",B29="",C29="",D29=""),"Revisar identificación",IF(OR(E29="",F29=""),"Revisar fechas",IF(F29&lt;=E29,"Revisar fechas",IF(H29="","Asignar habitación",IF(OR(I29="",J29=""),"Revisar tipo y capacidad",IF(OR(K29="",K29&lt;1),"Revisar personas",IF(AND(Q29&lt;&gt;"",J29&lt;&gt;"",Q29&gt;J29),"Revisar sobreocupación",IF(OR(L29="",M29="",N29="",O29="",P29=""),"Revisar datos operativos","")))))))))</f>
        <v/>
      </c>
    </row>
    <row r="30" ht="24" customHeight="1">
      <c r="A30" s="15" t="n"/>
      <c r="B30" s="15" t="n"/>
      <c r="C30" s="15" t="n"/>
      <c r="D30" s="15" t="n"/>
      <c r="E30" s="16" t="n"/>
      <c r="F30" s="16" t="n"/>
      <c r="G30" s="17">
        <f>IF(OR(E30="",F30=""),"",IFERROR(IF(F30&gt;E30,F30-E30,""),""))</f>
        <v/>
      </c>
      <c r="H30" s="15" t="n"/>
      <c r="I30" s="15" t="n"/>
      <c r="J30" s="17">
        <f>IF(I30="","",IFERROR(VLOOKUP(I30,'Parámetros'!$A$4:$B$8,2,FALSE),""))</f>
        <v/>
      </c>
      <c r="K30" s="18" t="n"/>
      <c r="L30" s="15" t="n"/>
      <c r="M30" s="19" t="n"/>
      <c r="N30" s="15" t="n"/>
      <c r="O30" s="15" t="n"/>
      <c r="P30" s="15" t="n"/>
      <c r="Q30" s="17">
        <f>IF(OR(A30="",D30="",E30="",F30="",H30=""),"",IFERROR(SUMIFS($K$4:$K$123,$A$4:$A$123,A30,$D$4:$D$123,D30,$E$4:$E$123,E30,$F$4:$F$123,F30,$H$4:$H$123,H30),""))</f>
        <v/>
      </c>
      <c r="R30" s="17">
        <f>IF(OR(G30="",K30=""),"",IFERROR(G30*K30,""))</f>
        <v/>
      </c>
      <c r="S30" s="20">
        <f>IF(COUNTA(A30:P30)=0,"",IF(OR(A30="",B30="",C30="",D30=""),"Revisar identificación",IF(OR(E30="",F30=""),"Revisar fechas",IF(F30&lt;=E30,"Revisar fechas",IF(H30="","Asignar habitación",IF(OR(I30="",J30=""),"Revisar tipo y capacidad",IF(OR(K30="",K30&lt;1),"Revisar personas",IF(AND(Q30&lt;&gt;"",J30&lt;&gt;"",Q30&gt;J30),"Revisar sobreocupación",IF(OR(L30="",M30="",N30="",O30="",P30=""),"Revisar datos operativos","")))))))))</f>
        <v/>
      </c>
    </row>
    <row r="31" ht="24" customHeight="1">
      <c r="A31" s="15" t="n"/>
      <c r="B31" s="15" t="n"/>
      <c r="C31" s="15" t="n"/>
      <c r="D31" s="15" t="n"/>
      <c r="E31" s="16" t="n"/>
      <c r="F31" s="16" t="n"/>
      <c r="G31" s="17">
        <f>IF(OR(E31="",F31=""),"",IFERROR(IF(F31&gt;E31,F31-E31,""),""))</f>
        <v/>
      </c>
      <c r="H31" s="15" t="n"/>
      <c r="I31" s="15" t="n"/>
      <c r="J31" s="17">
        <f>IF(I31="","",IFERROR(VLOOKUP(I31,'Parámetros'!$A$4:$B$8,2,FALSE),""))</f>
        <v/>
      </c>
      <c r="K31" s="18" t="n"/>
      <c r="L31" s="15" t="n"/>
      <c r="M31" s="19" t="n"/>
      <c r="N31" s="15" t="n"/>
      <c r="O31" s="15" t="n"/>
      <c r="P31" s="15" t="n"/>
      <c r="Q31" s="17">
        <f>IF(OR(A31="",D31="",E31="",F31="",H31=""),"",IFERROR(SUMIFS($K$4:$K$123,$A$4:$A$123,A31,$D$4:$D$123,D31,$E$4:$E$123,E31,$F$4:$F$123,F31,$H$4:$H$123,H31),""))</f>
        <v/>
      </c>
      <c r="R31" s="17">
        <f>IF(OR(G31="",K31=""),"",IFERROR(G31*K31,""))</f>
        <v/>
      </c>
      <c r="S31" s="20">
        <f>IF(COUNTA(A31:P31)=0,"",IF(OR(A31="",B31="",C31="",D31=""),"Revisar identificación",IF(OR(E31="",F31=""),"Revisar fechas",IF(F31&lt;=E31,"Revisar fechas",IF(H31="","Asignar habitación",IF(OR(I31="",J31=""),"Revisar tipo y capacidad",IF(OR(K31="",K31&lt;1),"Revisar personas",IF(AND(Q31&lt;&gt;"",J31&lt;&gt;"",Q31&gt;J31),"Revisar sobreocupación",IF(OR(L31="",M31="",N31="",O31="",P31=""),"Revisar datos operativos","")))))))))</f>
        <v/>
      </c>
    </row>
    <row r="32" ht="24" customHeight="1">
      <c r="A32" s="15" t="n"/>
      <c r="B32" s="15" t="n"/>
      <c r="C32" s="15" t="n"/>
      <c r="D32" s="15" t="n"/>
      <c r="E32" s="16" t="n"/>
      <c r="F32" s="16" t="n"/>
      <c r="G32" s="17">
        <f>IF(OR(E32="",F32=""),"",IFERROR(IF(F32&gt;E32,F32-E32,""),""))</f>
        <v/>
      </c>
      <c r="H32" s="15" t="n"/>
      <c r="I32" s="15" t="n"/>
      <c r="J32" s="17">
        <f>IF(I32="","",IFERROR(VLOOKUP(I32,'Parámetros'!$A$4:$B$8,2,FALSE),""))</f>
        <v/>
      </c>
      <c r="K32" s="18" t="n"/>
      <c r="L32" s="15" t="n"/>
      <c r="M32" s="19" t="n"/>
      <c r="N32" s="15" t="n"/>
      <c r="O32" s="15" t="n"/>
      <c r="P32" s="15" t="n"/>
      <c r="Q32" s="17">
        <f>IF(OR(A32="",D32="",E32="",F32="",H32=""),"",IFERROR(SUMIFS($K$4:$K$123,$A$4:$A$123,A32,$D$4:$D$123,D32,$E$4:$E$123,E32,$F$4:$F$123,F32,$H$4:$H$123,H32),""))</f>
        <v/>
      </c>
      <c r="R32" s="17">
        <f>IF(OR(G32="",K32=""),"",IFERROR(G32*K32,""))</f>
        <v/>
      </c>
      <c r="S32" s="20">
        <f>IF(COUNTA(A32:P32)=0,"",IF(OR(A32="",B32="",C32="",D32=""),"Revisar identificación",IF(OR(E32="",F32=""),"Revisar fechas",IF(F32&lt;=E32,"Revisar fechas",IF(H32="","Asignar habitación",IF(OR(I32="",J32=""),"Revisar tipo y capacidad",IF(OR(K32="",K32&lt;1),"Revisar personas",IF(AND(Q32&lt;&gt;"",J32&lt;&gt;"",Q32&gt;J32),"Revisar sobreocupación",IF(OR(L32="",M32="",N32="",O32="",P32=""),"Revisar datos operativos","")))))))))</f>
        <v/>
      </c>
    </row>
    <row r="33" ht="24" customHeight="1">
      <c r="A33" s="15" t="n"/>
      <c r="B33" s="15" t="n"/>
      <c r="C33" s="15" t="n"/>
      <c r="D33" s="15" t="n"/>
      <c r="E33" s="16" t="n"/>
      <c r="F33" s="16" t="n"/>
      <c r="G33" s="17">
        <f>IF(OR(E33="",F33=""),"",IFERROR(IF(F33&gt;E33,F33-E33,""),""))</f>
        <v/>
      </c>
      <c r="H33" s="15" t="n"/>
      <c r="I33" s="15" t="n"/>
      <c r="J33" s="17">
        <f>IF(I33="","",IFERROR(VLOOKUP(I33,'Parámetros'!$A$4:$B$8,2,FALSE),""))</f>
        <v/>
      </c>
      <c r="K33" s="18" t="n"/>
      <c r="L33" s="15" t="n"/>
      <c r="M33" s="19" t="n"/>
      <c r="N33" s="15" t="n"/>
      <c r="O33" s="15" t="n"/>
      <c r="P33" s="15" t="n"/>
      <c r="Q33" s="17">
        <f>IF(OR(A33="",D33="",E33="",F33="",H33=""),"",IFERROR(SUMIFS($K$4:$K$123,$A$4:$A$123,A33,$D$4:$D$123,D33,$E$4:$E$123,E33,$F$4:$F$123,F33,$H$4:$H$123,H33),""))</f>
        <v/>
      </c>
      <c r="R33" s="17">
        <f>IF(OR(G33="",K33=""),"",IFERROR(G33*K33,""))</f>
        <v/>
      </c>
      <c r="S33" s="20">
        <f>IF(COUNTA(A33:P33)=0,"",IF(OR(A33="",B33="",C33="",D33=""),"Revisar identificación",IF(OR(E33="",F33=""),"Revisar fechas",IF(F33&lt;=E33,"Revisar fechas",IF(H33="","Asignar habitación",IF(OR(I33="",J33=""),"Revisar tipo y capacidad",IF(OR(K33="",K33&lt;1),"Revisar personas",IF(AND(Q33&lt;&gt;"",J33&lt;&gt;"",Q33&gt;J33),"Revisar sobreocupación",IF(OR(L33="",M33="",N33="",O33="",P33=""),"Revisar datos operativos","")))))))))</f>
        <v/>
      </c>
    </row>
    <row r="34" ht="24" customHeight="1">
      <c r="A34" s="15" t="n"/>
      <c r="B34" s="15" t="n"/>
      <c r="C34" s="15" t="n"/>
      <c r="D34" s="15" t="n"/>
      <c r="E34" s="16" t="n"/>
      <c r="F34" s="16" t="n"/>
      <c r="G34" s="17">
        <f>IF(OR(E34="",F34=""),"",IFERROR(IF(F34&gt;E34,F34-E34,""),""))</f>
        <v/>
      </c>
      <c r="H34" s="15" t="n"/>
      <c r="I34" s="15" t="n"/>
      <c r="J34" s="17">
        <f>IF(I34="","",IFERROR(VLOOKUP(I34,'Parámetros'!$A$4:$B$8,2,FALSE),""))</f>
        <v/>
      </c>
      <c r="K34" s="18" t="n"/>
      <c r="L34" s="15" t="n"/>
      <c r="M34" s="19" t="n"/>
      <c r="N34" s="15" t="n"/>
      <c r="O34" s="15" t="n"/>
      <c r="P34" s="15" t="n"/>
      <c r="Q34" s="17">
        <f>IF(OR(A34="",D34="",E34="",F34="",H34=""),"",IFERROR(SUMIFS($K$4:$K$123,$A$4:$A$123,A34,$D$4:$D$123,D34,$E$4:$E$123,E34,$F$4:$F$123,F34,$H$4:$H$123,H34),""))</f>
        <v/>
      </c>
      <c r="R34" s="17">
        <f>IF(OR(G34="",K34=""),"",IFERROR(G34*K34,""))</f>
        <v/>
      </c>
      <c r="S34" s="20">
        <f>IF(COUNTA(A34:P34)=0,"",IF(OR(A34="",B34="",C34="",D34=""),"Revisar identificación",IF(OR(E34="",F34=""),"Revisar fechas",IF(F34&lt;=E34,"Revisar fechas",IF(H34="","Asignar habitación",IF(OR(I34="",J34=""),"Revisar tipo y capacidad",IF(OR(K34="",K34&lt;1),"Revisar personas",IF(AND(Q34&lt;&gt;"",J34&lt;&gt;"",Q34&gt;J34),"Revisar sobreocupación",IF(OR(L34="",M34="",N34="",O34="",P34=""),"Revisar datos operativos","")))))))))</f>
        <v/>
      </c>
    </row>
    <row r="35" ht="24" customHeight="1">
      <c r="A35" s="15" t="n"/>
      <c r="B35" s="15" t="n"/>
      <c r="C35" s="15" t="n"/>
      <c r="D35" s="15" t="n"/>
      <c r="E35" s="16" t="n"/>
      <c r="F35" s="16" t="n"/>
      <c r="G35" s="17">
        <f>IF(OR(E35="",F35=""),"",IFERROR(IF(F35&gt;E35,F35-E35,""),""))</f>
        <v/>
      </c>
      <c r="H35" s="15" t="n"/>
      <c r="I35" s="15" t="n"/>
      <c r="J35" s="17">
        <f>IF(I35="","",IFERROR(VLOOKUP(I35,'Parámetros'!$A$4:$B$8,2,FALSE),""))</f>
        <v/>
      </c>
      <c r="K35" s="18" t="n"/>
      <c r="L35" s="15" t="n"/>
      <c r="M35" s="19" t="n"/>
      <c r="N35" s="15" t="n"/>
      <c r="O35" s="15" t="n"/>
      <c r="P35" s="15" t="n"/>
      <c r="Q35" s="17">
        <f>IF(OR(A35="",D35="",E35="",F35="",H35=""),"",IFERROR(SUMIFS($K$4:$K$123,$A$4:$A$123,A35,$D$4:$D$123,D35,$E$4:$E$123,E35,$F$4:$F$123,F35,$H$4:$H$123,H35),""))</f>
        <v/>
      </c>
      <c r="R35" s="17">
        <f>IF(OR(G35="",K35=""),"",IFERROR(G35*K35,""))</f>
        <v/>
      </c>
      <c r="S35" s="20">
        <f>IF(COUNTA(A35:P35)=0,"",IF(OR(A35="",B35="",C35="",D35=""),"Revisar identificación",IF(OR(E35="",F35=""),"Revisar fechas",IF(F35&lt;=E35,"Revisar fechas",IF(H35="","Asignar habitación",IF(OR(I35="",J35=""),"Revisar tipo y capacidad",IF(OR(K35="",K35&lt;1),"Revisar personas",IF(AND(Q35&lt;&gt;"",J35&lt;&gt;"",Q35&gt;J35),"Revisar sobreocupación",IF(OR(L35="",M35="",N35="",O35="",P35=""),"Revisar datos operativos","")))))))))</f>
        <v/>
      </c>
    </row>
    <row r="36" ht="24" customHeight="1">
      <c r="A36" s="15" t="n"/>
      <c r="B36" s="15" t="n"/>
      <c r="C36" s="15" t="n"/>
      <c r="D36" s="15" t="n"/>
      <c r="E36" s="16" t="n"/>
      <c r="F36" s="16" t="n"/>
      <c r="G36" s="17">
        <f>IF(OR(E36="",F36=""),"",IFERROR(IF(F36&gt;E36,F36-E36,""),""))</f>
        <v/>
      </c>
      <c r="H36" s="15" t="n"/>
      <c r="I36" s="15" t="n"/>
      <c r="J36" s="17">
        <f>IF(I36="","",IFERROR(VLOOKUP(I36,'Parámetros'!$A$4:$B$8,2,FALSE),""))</f>
        <v/>
      </c>
      <c r="K36" s="18" t="n"/>
      <c r="L36" s="15" t="n"/>
      <c r="M36" s="19" t="n"/>
      <c r="N36" s="15" t="n"/>
      <c r="O36" s="15" t="n"/>
      <c r="P36" s="15" t="n"/>
      <c r="Q36" s="17">
        <f>IF(OR(A36="",D36="",E36="",F36="",H36=""),"",IFERROR(SUMIFS($K$4:$K$123,$A$4:$A$123,A36,$D$4:$D$123,D36,$E$4:$E$123,E36,$F$4:$F$123,F36,$H$4:$H$123,H36),""))</f>
        <v/>
      </c>
      <c r="R36" s="17">
        <f>IF(OR(G36="",K36=""),"",IFERROR(G36*K36,""))</f>
        <v/>
      </c>
      <c r="S36" s="20">
        <f>IF(COUNTA(A36:P36)=0,"",IF(OR(A36="",B36="",C36="",D36=""),"Revisar identificación",IF(OR(E36="",F36=""),"Revisar fechas",IF(F36&lt;=E36,"Revisar fechas",IF(H36="","Asignar habitación",IF(OR(I36="",J36=""),"Revisar tipo y capacidad",IF(OR(K36="",K36&lt;1),"Revisar personas",IF(AND(Q36&lt;&gt;"",J36&lt;&gt;"",Q36&gt;J36),"Revisar sobreocupación",IF(OR(L36="",M36="",N36="",O36="",P36=""),"Revisar datos operativos","")))))))))</f>
        <v/>
      </c>
    </row>
    <row r="37" ht="24" customHeight="1">
      <c r="A37" s="15" t="n"/>
      <c r="B37" s="15" t="n"/>
      <c r="C37" s="15" t="n"/>
      <c r="D37" s="15" t="n"/>
      <c r="E37" s="16" t="n"/>
      <c r="F37" s="16" t="n"/>
      <c r="G37" s="17">
        <f>IF(OR(E37="",F37=""),"",IFERROR(IF(F37&gt;E37,F37-E37,""),""))</f>
        <v/>
      </c>
      <c r="H37" s="15" t="n"/>
      <c r="I37" s="15" t="n"/>
      <c r="J37" s="17">
        <f>IF(I37="","",IFERROR(VLOOKUP(I37,'Parámetros'!$A$4:$B$8,2,FALSE),""))</f>
        <v/>
      </c>
      <c r="K37" s="18" t="n"/>
      <c r="L37" s="15" t="n"/>
      <c r="M37" s="19" t="n"/>
      <c r="N37" s="15" t="n"/>
      <c r="O37" s="15" t="n"/>
      <c r="P37" s="15" t="n"/>
      <c r="Q37" s="17">
        <f>IF(OR(A37="",D37="",E37="",F37="",H37=""),"",IFERROR(SUMIFS($K$4:$K$123,$A$4:$A$123,A37,$D$4:$D$123,D37,$E$4:$E$123,E37,$F$4:$F$123,F37,$H$4:$H$123,H37),""))</f>
        <v/>
      </c>
      <c r="R37" s="17">
        <f>IF(OR(G37="",K37=""),"",IFERROR(G37*K37,""))</f>
        <v/>
      </c>
      <c r="S37" s="20">
        <f>IF(COUNTA(A37:P37)=0,"",IF(OR(A37="",B37="",C37="",D37=""),"Revisar identificación",IF(OR(E37="",F37=""),"Revisar fechas",IF(F37&lt;=E37,"Revisar fechas",IF(H37="","Asignar habitación",IF(OR(I37="",J37=""),"Revisar tipo y capacidad",IF(OR(K37="",K37&lt;1),"Revisar personas",IF(AND(Q37&lt;&gt;"",J37&lt;&gt;"",Q37&gt;J37),"Revisar sobreocupación",IF(OR(L37="",M37="",N37="",O37="",P37=""),"Revisar datos operativos","")))))))))</f>
        <v/>
      </c>
    </row>
    <row r="38" ht="24" customHeight="1">
      <c r="A38" s="15" t="n"/>
      <c r="B38" s="15" t="n"/>
      <c r="C38" s="15" t="n"/>
      <c r="D38" s="15" t="n"/>
      <c r="E38" s="16" t="n"/>
      <c r="F38" s="16" t="n"/>
      <c r="G38" s="17">
        <f>IF(OR(E38="",F38=""),"",IFERROR(IF(F38&gt;E38,F38-E38,""),""))</f>
        <v/>
      </c>
      <c r="H38" s="15" t="n"/>
      <c r="I38" s="15" t="n"/>
      <c r="J38" s="17">
        <f>IF(I38="","",IFERROR(VLOOKUP(I38,'Parámetros'!$A$4:$B$8,2,FALSE),""))</f>
        <v/>
      </c>
      <c r="K38" s="18" t="n"/>
      <c r="L38" s="15" t="n"/>
      <c r="M38" s="19" t="n"/>
      <c r="N38" s="15" t="n"/>
      <c r="O38" s="15" t="n"/>
      <c r="P38" s="15" t="n"/>
      <c r="Q38" s="17">
        <f>IF(OR(A38="",D38="",E38="",F38="",H38=""),"",IFERROR(SUMIFS($K$4:$K$123,$A$4:$A$123,A38,$D$4:$D$123,D38,$E$4:$E$123,E38,$F$4:$F$123,F38,$H$4:$H$123,H38),""))</f>
        <v/>
      </c>
      <c r="R38" s="17">
        <f>IF(OR(G38="",K38=""),"",IFERROR(G38*K38,""))</f>
        <v/>
      </c>
      <c r="S38" s="20">
        <f>IF(COUNTA(A38:P38)=0,"",IF(OR(A38="",B38="",C38="",D38=""),"Revisar identificación",IF(OR(E38="",F38=""),"Revisar fechas",IF(F38&lt;=E38,"Revisar fechas",IF(H38="","Asignar habitación",IF(OR(I38="",J38=""),"Revisar tipo y capacidad",IF(OR(K38="",K38&lt;1),"Revisar personas",IF(AND(Q38&lt;&gt;"",J38&lt;&gt;"",Q38&gt;J38),"Revisar sobreocupación",IF(OR(L38="",M38="",N38="",O38="",P38=""),"Revisar datos operativos","")))))))))</f>
        <v/>
      </c>
    </row>
    <row r="39" ht="24" customHeight="1">
      <c r="A39" s="15" t="n"/>
      <c r="B39" s="15" t="n"/>
      <c r="C39" s="15" t="n"/>
      <c r="D39" s="15" t="n"/>
      <c r="E39" s="16" t="n"/>
      <c r="F39" s="16" t="n"/>
      <c r="G39" s="17">
        <f>IF(OR(E39="",F39=""),"",IFERROR(IF(F39&gt;E39,F39-E39,""),""))</f>
        <v/>
      </c>
      <c r="H39" s="15" t="n"/>
      <c r="I39" s="15" t="n"/>
      <c r="J39" s="17">
        <f>IF(I39="","",IFERROR(VLOOKUP(I39,'Parámetros'!$A$4:$B$8,2,FALSE),""))</f>
        <v/>
      </c>
      <c r="K39" s="18" t="n"/>
      <c r="L39" s="15" t="n"/>
      <c r="M39" s="19" t="n"/>
      <c r="N39" s="15" t="n"/>
      <c r="O39" s="15" t="n"/>
      <c r="P39" s="15" t="n"/>
      <c r="Q39" s="17">
        <f>IF(OR(A39="",D39="",E39="",F39="",H39=""),"",IFERROR(SUMIFS($K$4:$K$123,$A$4:$A$123,A39,$D$4:$D$123,D39,$E$4:$E$123,E39,$F$4:$F$123,F39,$H$4:$H$123,H39),""))</f>
        <v/>
      </c>
      <c r="R39" s="17">
        <f>IF(OR(G39="",K39=""),"",IFERROR(G39*K39,""))</f>
        <v/>
      </c>
      <c r="S39" s="20">
        <f>IF(COUNTA(A39:P39)=0,"",IF(OR(A39="",B39="",C39="",D39=""),"Revisar identificación",IF(OR(E39="",F39=""),"Revisar fechas",IF(F39&lt;=E39,"Revisar fechas",IF(H39="","Asignar habitación",IF(OR(I39="",J39=""),"Revisar tipo y capacidad",IF(OR(K39="",K39&lt;1),"Revisar personas",IF(AND(Q39&lt;&gt;"",J39&lt;&gt;"",Q39&gt;J39),"Revisar sobreocupación",IF(OR(L39="",M39="",N39="",O39="",P39=""),"Revisar datos operativos","")))))))))</f>
        <v/>
      </c>
    </row>
    <row r="40" ht="24" customHeight="1">
      <c r="A40" s="15" t="n"/>
      <c r="B40" s="15" t="n"/>
      <c r="C40" s="15" t="n"/>
      <c r="D40" s="15" t="n"/>
      <c r="E40" s="16" t="n"/>
      <c r="F40" s="16" t="n"/>
      <c r="G40" s="17">
        <f>IF(OR(E40="",F40=""),"",IFERROR(IF(F40&gt;E40,F40-E40,""),""))</f>
        <v/>
      </c>
      <c r="H40" s="15" t="n"/>
      <c r="I40" s="15" t="n"/>
      <c r="J40" s="17">
        <f>IF(I40="","",IFERROR(VLOOKUP(I40,'Parámetros'!$A$4:$B$8,2,FALSE),""))</f>
        <v/>
      </c>
      <c r="K40" s="18" t="n"/>
      <c r="L40" s="15" t="n"/>
      <c r="M40" s="19" t="n"/>
      <c r="N40" s="15" t="n"/>
      <c r="O40" s="15" t="n"/>
      <c r="P40" s="15" t="n"/>
      <c r="Q40" s="17">
        <f>IF(OR(A40="",D40="",E40="",F40="",H40=""),"",IFERROR(SUMIFS($K$4:$K$123,$A$4:$A$123,A40,$D$4:$D$123,D40,$E$4:$E$123,E40,$F$4:$F$123,F40,$H$4:$H$123,H40),""))</f>
        <v/>
      </c>
      <c r="R40" s="17">
        <f>IF(OR(G40="",K40=""),"",IFERROR(G40*K40,""))</f>
        <v/>
      </c>
      <c r="S40" s="20">
        <f>IF(COUNTA(A40:P40)=0,"",IF(OR(A40="",B40="",C40="",D40=""),"Revisar identificación",IF(OR(E40="",F40=""),"Revisar fechas",IF(F40&lt;=E40,"Revisar fechas",IF(H40="","Asignar habitación",IF(OR(I40="",J40=""),"Revisar tipo y capacidad",IF(OR(K40="",K40&lt;1),"Revisar personas",IF(AND(Q40&lt;&gt;"",J40&lt;&gt;"",Q40&gt;J40),"Revisar sobreocupación",IF(OR(L40="",M40="",N40="",O40="",P40=""),"Revisar datos operativos","")))))))))</f>
        <v/>
      </c>
    </row>
    <row r="41" ht="24" customHeight="1">
      <c r="A41" s="15" t="n"/>
      <c r="B41" s="15" t="n"/>
      <c r="C41" s="15" t="n"/>
      <c r="D41" s="15" t="n"/>
      <c r="E41" s="16" t="n"/>
      <c r="F41" s="16" t="n"/>
      <c r="G41" s="17">
        <f>IF(OR(E41="",F41=""),"",IFERROR(IF(F41&gt;E41,F41-E41,""),""))</f>
        <v/>
      </c>
      <c r="H41" s="15" t="n"/>
      <c r="I41" s="15" t="n"/>
      <c r="J41" s="17">
        <f>IF(I41="","",IFERROR(VLOOKUP(I41,'Parámetros'!$A$4:$B$8,2,FALSE),""))</f>
        <v/>
      </c>
      <c r="K41" s="18" t="n"/>
      <c r="L41" s="15" t="n"/>
      <c r="M41" s="19" t="n"/>
      <c r="N41" s="15" t="n"/>
      <c r="O41" s="15" t="n"/>
      <c r="P41" s="15" t="n"/>
      <c r="Q41" s="17">
        <f>IF(OR(A41="",D41="",E41="",F41="",H41=""),"",IFERROR(SUMIFS($K$4:$K$123,$A$4:$A$123,A41,$D$4:$D$123,D41,$E$4:$E$123,E41,$F$4:$F$123,F41,$H$4:$H$123,H41),""))</f>
        <v/>
      </c>
      <c r="R41" s="17">
        <f>IF(OR(G41="",K41=""),"",IFERROR(G41*K41,""))</f>
        <v/>
      </c>
      <c r="S41" s="20">
        <f>IF(COUNTA(A41:P41)=0,"",IF(OR(A41="",B41="",C41="",D41=""),"Revisar identificación",IF(OR(E41="",F41=""),"Revisar fechas",IF(F41&lt;=E41,"Revisar fechas",IF(H41="","Asignar habitación",IF(OR(I41="",J41=""),"Revisar tipo y capacidad",IF(OR(K41="",K41&lt;1),"Revisar personas",IF(AND(Q41&lt;&gt;"",J41&lt;&gt;"",Q41&gt;J41),"Revisar sobreocupación",IF(OR(L41="",M41="",N41="",O41="",P41=""),"Revisar datos operativos","")))))))))</f>
        <v/>
      </c>
    </row>
    <row r="42" ht="24" customHeight="1">
      <c r="A42" s="15" t="n"/>
      <c r="B42" s="15" t="n"/>
      <c r="C42" s="15" t="n"/>
      <c r="D42" s="15" t="n"/>
      <c r="E42" s="16" t="n"/>
      <c r="F42" s="16" t="n"/>
      <c r="G42" s="17">
        <f>IF(OR(E42="",F42=""),"",IFERROR(IF(F42&gt;E42,F42-E42,""),""))</f>
        <v/>
      </c>
      <c r="H42" s="15" t="n"/>
      <c r="I42" s="15" t="n"/>
      <c r="J42" s="17">
        <f>IF(I42="","",IFERROR(VLOOKUP(I42,'Parámetros'!$A$4:$B$8,2,FALSE),""))</f>
        <v/>
      </c>
      <c r="K42" s="18" t="n"/>
      <c r="L42" s="15" t="n"/>
      <c r="M42" s="19" t="n"/>
      <c r="N42" s="15" t="n"/>
      <c r="O42" s="15" t="n"/>
      <c r="P42" s="15" t="n"/>
      <c r="Q42" s="17">
        <f>IF(OR(A42="",D42="",E42="",F42="",H42=""),"",IFERROR(SUMIFS($K$4:$K$123,$A$4:$A$123,A42,$D$4:$D$123,D42,$E$4:$E$123,E42,$F$4:$F$123,F42,$H$4:$H$123,H42),""))</f>
        <v/>
      </c>
      <c r="R42" s="17">
        <f>IF(OR(G42="",K42=""),"",IFERROR(G42*K42,""))</f>
        <v/>
      </c>
      <c r="S42" s="20">
        <f>IF(COUNTA(A42:P42)=0,"",IF(OR(A42="",B42="",C42="",D42=""),"Revisar identificación",IF(OR(E42="",F42=""),"Revisar fechas",IF(F42&lt;=E42,"Revisar fechas",IF(H42="","Asignar habitación",IF(OR(I42="",J42=""),"Revisar tipo y capacidad",IF(OR(K42="",K42&lt;1),"Revisar personas",IF(AND(Q42&lt;&gt;"",J42&lt;&gt;"",Q42&gt;J42),"Revisar sobreocupación",IF(OR(L42="",M42="",N42="",O42="",P42=""),"Revisar datos operativos","")))))))))</f>
        <v/>
      </c>
    </row>
    <row r="43" ht="24" customHeight="1">
      <c r="A43" s="15" t="n"/>
      <c r="B43" s="15" t="n"/>
      <c r="C43" s="15" t="n"/>
      <c r="D43" s="15" t="n"/>
      <c r="E43" s="16" t="n"/>
      <c r="F43" s="16" t="n"/>
      <c r="G43" s="17">
        <f>IF(OR(E43="",F43=""),"",IFERROR(IF(F43&gt;E43,F43-E43,""),""))</f>
        <v/>
      </c>
      <c r="H43" s="15" t="n"/>
      <c r="I43" s="15" t="n"/>
      <c r="J43" s="17">
        <f>IF(I43="","",IFERROR(VLOOKUP(I43,'Parámetros'!$A$4:$B$8,2,FALSE),""))</f>
        <v/>
      </c>
      <c r="K43" s="18" t="n"/>
      <c r="L43" s="15" t="n"/>
      <c r="M43" s="19" t="n"/>
      <c r="N43" s="15" t="n"/>
      <c r="O43" s="15" t="n"/>
      <c r="P43" s="15" t="n"/>
      <c r="Q43" s="17">
        <f>IF(OR(A43="",D43="",E43="",F43="",H43=""),"",IFERROR(SUMIFS($K$4:$K$123,$A$4:$A$123,A43,$D$4:$D$123,D43,$E$4:$E$123,E43,$F$4:$F$123,F43,$H$4:$H$123,H43),""))</f>
        <v/>
      </c>
      <c r="R43" s="17">
        <f>IF(OR(G43="",K43=""),"",IFERROR(G43*K43,""))</f>
        <v/>
      </c>
      <c r="S43" s="20">
        <f>IF(COUNTA(A43:P43)=0,"",IF(OR(A43="",B43="",C43="",D43=""),"Revisar identificación",IF(OR(E43="",F43=""),"Revisar fechas",IF(F43&lt;=E43,"Revisar fechas",IF(H43="","Asignar habitación",IF(OR(I43="",J43=""),"Revisar tipo y capacidad",IF(OR(K43="",K43&lt;1),"Revisar personas",IF(AND(Q43&lt;&gt;"",J43&lt;&gt;"",Q43&gt;J43),"Revisar sobreocupación",IF(OR(L43="",M43="",N43="",O43="",P43=""),"Revisar datos operativos","")))))))))</f>
        <v/>
      </c>
    </row>
    <row r="44" ht="24" customHeight="1">
      <c r="A44" s="15" t="n"/>
      <c r="B44" s="15" t="n"/>
      <c r="C44" s="15" t="n"/>
      <c r="D44" s="15" t="n"/>
      <c r="E44" s="16" t="n"/>
      <c r="F44" s="16" t="n"/>
      <c r="G44" s="17">
        <f>IF(OR(E44="",F44=""),"",IFERROR(IF(F44&gt;E44,F44-E44,""),""))</f>
        <v/>
      </c>
      <c r="H44" s="15" t="n"/>
      <c r="I44" s="15" t="n"/>
      <c r="J44" s="17">
        <f>IF(I44="","",IFERROR(VLOOKUP(I44,'Parámetros'!$A$4:$B$8,2,FALSE),""))</f>
        <v/>
      </c>
      <c r="K44" s="18" t="n"/>
      <c r="L44" s="15" t="n"/>
      <c r="M44" s="19" t="n"/>
      <c r="N44" s="15" t="n"/>
      <c r="O44" s="15" t="n"/>
      <c r="P44" s="15" t="n"/>
      <c r="Q44" s="17">
        <f>IF(OR(A44="",D44="",E44="",F44="",H44=""),"",IFERROR(SUMIFS($K$4:$K$123,$A$4:$A$123,A44,$D$4:$D$123,D44,$E$4:$E$123,E44,$F$4:$F$123,F44,$H$4:$H$123,H44),""))</f>
        <v/>
      </c>
      <c r="R44" s="17">
        <f>IF(OR(G44="",K44=""),"",IFERROR(G44*K44,""))</f>
        <v/>
      </c>
      <c r="S44" s="20">
        <f>IF(COUNTA(A44:P44)=0,"",IF(OR(A44="",B44="",C44="",D44=""),"Revisar identificación",IF(OR(E44="",F44=""),"Revisar fechas",IF(F44&lt;=E44,"Revisar fechas",IF(H44="","Asignar habitación",IF(OR(I44="",J44=""),"Revisar tipo y capacidad",IF(OR(K44="",K44&lt;1),"Revisar personas",IF(AND(Q44&lt;&gt;"",J44&lt;&gt;"",Q44&gt;J44),"Revisar sobreocupación",IF(OR(L44="",M44="",N44="",O44="",P44=""),"Revisar datos operativos","")))))))))</f>
        <v/>
      </c>
    </row>
    <row r="45" ht="24" customHeight="1">
      <c r="A45" s="15" t="n"/>
      <c r="B45" s="15" t="n"/>
      <c r="C45" s="15" t="n"/>
      <c r="D45" s="15" t="n"/>
      <c r="E45" s="16" t="n"/>
      <c r="F45" s="16" t="n"/>
      <c r="G45" s="17">
        <f>IF(OR(E45="",F45=""),"",IFERROR(IF(F45&gt;E45,F45-E45,""),""))</f>
        <v/>
      </c>
      <c r="H45" s="15" t="n"/>
      <c r="I45" s="15" t="n"/>
      <c r="J45" s="17">
        <f>IF(I45="","",IFERROR(VLOOKUP(I45,'Parámetros'!$A$4:$B$8,2,FALSE),""))</f>
        <v/>
      </c>
      <c r="K45" s="18" t="n"/>
      <c r="L45" s="15" t="n"/>
      <c r="M45" s="19" t="n"/>
      <c r="N45" s="15" t="n"/>
      <c r="O45" s="15" t="n"/>
      <c r="P45" s="15" t="n"/>
      <c r="Q45" s="17">
        <f>IF(OR(A45="",D45="",E45="",F45="",H45=""),"",IFERROR(SUMIFS($K$4:$K$123,$A$4:$A$123,A45,$D$4:$D$123,D45,$E$4:$E$123,E45,$F$4:$F$123,F45,$H$4:$H$123,H45),""))</f>
        <v/>
      </c>
      <c r="R45" s="17">
        <f>IF(OR(G45="",K45=""),"",IFERROR(G45*K45,""))</f>
        <v/>
      </c>
      <c r="S45" s="20">
        <f>IF(COUNTA(A45:P45)=0,"",IF(OR(A45="",B45="",C45="",D45=""),"Revisar identificación",IF(OR(E45="",F45=""),"Revisar fechas",IF(F45&lt;=E45,"Revisar fechas",IF(H45="","Asignar habitación",IF(OR(I45="",J45=""),"Revisar tipo y capacidad",IF(OR(K45="",K45&lt;1),"Revisar personas",IF(AND(Q45&lt;&gt;"",J45&lt;&gt;"",Q45&gt;J45),"Revisar sobreocupación",IF(OR(L45="",M45="",N45="",O45="",P45=""),"Revisar datos operativos","")))))))))</f>
        <v/>
      </c>
    </row>
    <row r="46" ht="24" customHeight="1">
      <c r="A46" s="15" t="n"/>
      <c r="B46" s="15" t="n"/>
      <c r="C46" s="15" t="n"/>
      <c r="D46" s="15" t="n"/>
      <c r="E46" s="16" t="n"/>
      <c r="F46" s="16" t="n"/>
      <c r="G46" s="17">
        <f>IF(OR(E46="",F46=""),"",IFERROR(IF(F46&gt;E46,F46-E46,""),""))</f>
        <v/>
      </c>
      <c r="H46" s="15" t="n"/>
      <c r="I46" s="15" t="n"/>
      <c r="J46" s="17">
        <f>IF(I46="","",IFERROR(VLOOKUP(I46,'Parámetros'!$A$4:$B$8,2,FALSE),""))</f>
        <v/>
      </c>
      <c r="K46" s="18" t="n"/>
      <c r="L46" s="15" t="n"/>
      <c r="M46" s="19" t="n"/>
      <c r="N46" s="15" t="n"/>
      <c r="O46" s="15" t="n"/>
      <c r="P46" s="15" t="n"/>
      <c r="Q46" s="17">
        <f>IF(OR(A46="",D46="",E46="",F46="",H46=""),"",IFERROR(SUMIFS($K$4:$K$123,$A$4:$A$123,A46,$D$4:$D$123,D46,$E$4:$E$123,E46,$F$4:$F$123,F46,$H$4:$H$123,H46),""))</f>
        <v/>
      </c>
      <c r="R46" s="17">
        <f>IF(OR(G46="",K46=""),"",IFERROR(G46*K46,""))</f>
        <v/>
      </c>
      <c r="S46" s="20">
        <f>IF(COUNTA(A46:P46)=0,"",IF(OR(A46="",B46="",C46="",D46=""),"Revisar identificación",IF(OR(E46="",F46=""),"Revisar fechas",IF(F46&lt;=E46,"Revisar fechas",IF(H46="","Asignar habitación",IF(OR(I46="",J46=""),"Revisar tipo y capacidad",IF(OR(K46="",K46&lt;1),"Revisar personas",IF(AND(Q46&lt;&gt;"",J46&lt;&gt;"",Q46&gt;J46),"Revisar sobreocupación",IF(OR(L46="",M46="",N46="",O46="",P46=""),"Revisar datos operativos","")))))))))</f>
        <v/>
      </c>
    </row>
    <row r="47" ht="24" customHeight="1">
      <c r="A47" s="15" t="n"/>
      <c r="B47" s="15" t="n"/>
      <c r="C47" s="15" t="n"/>
      <c r="D47" s="15" t="n"/>
      <c r="E47" s="16" t="n"/>
      <c r="F47" s="16" t="n"/>
      <c r="G47" s="17">
        <f>IF(OR(E47="",F47=""),"",IFERROR(IF(F47&gt;E47,F47-E47,""),""))</f>
        <v/>
      </c>
      <c r="H47" s="15" t="n"/>
      <c r="I47" s="15" t="n"/>
      <c r="J47" s="17">
        <f>IF(I47="","",IFERROR(VLOOKUP(I47,'Parámetros'!$A$4:$B$8,2,FALSE),""))</f>
        <v/>
      </c>
      <c r="K47" s="18" t="n"/>
      <c r="L47" s="15" t="n"/>
      <c r="M47" s="19" t="n"/>
      <c r="N47" s="15" t="n"/>
      <c r="O47" s="15" t="n"/>
      <c r="P47" s="15" t="n"/>
      <c r="Q47" s="17">
        <f>IF(OR(A47="",D47="",E47="",F47="",H47=""),"",IFERROR(SUMIFS($K$4:$K$123,$A$4:$A$123,A47,$D$4:$D$123,D47,$E$4:$E$123,E47,$F$4:$F$123,F47,$H$4:$H$123,H47),""))</f>
        <v/>
      </c>
      <c r="R47" s="17">
        <f>IF(OR(G47="",K47=""),"",IFERROR(G47*K47,""))</f>
        <v/>
      </c>
      <c r="S47" s="20">
        <f>IF(COUNTA(A47:P47)=0,"",IF(OR(A47="",B47="",C47="",D47=""),"Revisar identificación",IF(OR(E47="",F47=""),"Revisar fechas",IF(F47&lt;=E47,"Revisar fechas",IF(H47="","Asignar habitación",IF(OR(I47="",J47=""),"Revisar tipo y capacidad",IF(OR(K47="",K47&lt;1),"Revisar personas",IF(AND(Q47&lt;&gt;"",J47&lt;&gt;"",Q47&gt;J47),"Revisar sobreocupación",IF(OR(L47="",M47="",N47="",O47="",P47=""),"Revisar datos operativos","")))))))))</f>
        <v/>
      </c>
    </row>
    <row r="48" ht="24" customHeight="1">
      <c r="A48" s="15" t="n"/>
      <c r="B48" s="15" t="n"/>
      <c r="C48" s="15" t="n"/>
      <c r="D48" s="15" t="n"/>
      <c r="E48" s="16" t="n"/>
      <c r="F48" s="16" t="n"/>
      <c r="G48" s="17">
        <f>IF(OR(E48="",F48=""),"",IFERROR(IF(F48&gt;E48,F48-E48,""),""))</f>
        <v/>
      </c>
      <c r="H48" s="15" t="n"/>
      <c r="I48" s="15" t="n"/>
      <c r="J48" s="17">
        <f>IF(I48="","",IFERROR(VLOOKUP(I48,'Parámetros'!$A$4:$B$8,2,FALSE),""))</f>
        <v/>
      </c>
      <c r="K48" s="18" t="n"/>
      <c r="L48" s="15" t="n"/>
      <c r="M48" s="19" t="n"/>
      <c r="N48" s="15" t="n"/>
      <c r="O48" s="15" t="n"/>
      <c r="P48" s="15" t="n"/>
      <c r="Q48" s="17">
        <f>IF(OR(A48="",D48="",E48="",F48="",H48=""),"",IFERROR(SUMIFS($K$4:$K$123,$A$4:$A$123,A48,$D$4:$D$123,D48,$E$4:$E$123,E48,$F$4:$F$123,F48,$H$4:$H$123,H48),""))</f>
        <v/>
      </c>
      <c r="R48" s="17">
        <f>IF(OR(G48="",K48=""),"",IFERROR(G48*K48,""))</f>
        <v/>
      </c>
      <c r="S48" s="20">
        <f>IF(COUNTA(A48:P48)=0,"",IF(OR(A48="",B48="",C48="",D48=""),"Revisar identificación",IF(OR(E48="",F48=""),"Revisar fechas",IF(F48&lt;=E48,"Revisar fechas",IF(H48="","Asignar habitación",IF(OR(I48="",J48=""),"Revisar tipo y capacidad",IF(OR(K48="",K48&lt;1),"Revisar personas",IF(AND(Q48&lt;&gt;"",J48&lt;&gt;"",Q48&gt;J48),"Revisar sobreocupación",IF(OR(L48="",M48="",N48="",O48="",P48=""),"Revisar datos operativos","")))))))))</f>
        <v/>
      </c>
    </row>
    <row r="49" ht="24" customHeight="1">
      <c r="A49" s="15" t="n"/>
      <c r="B49" s="15" t="n"/>
      <c r="C49" s="15" t="n"/>
      <c r="D49" s="15" t="n"/>
      <c r="E49" s="16" t="n"/>
      <c r="F49" s="16" t="n"/>
      <c r="G49" s="17">
        <f>IF(OR(E49="",F49=""),"",IFERROR(IF(F49&gt;E49,F49-E49,""),""))</f>
        <v/>
      </c>
      <c r="H49" s="15" t="n"/>
      <c r="I49" s="15" t="n"/>
      <c r="J49" s="17">
        <f>IF(I49="","",IFERROR(VLOOKUP(I49,'Parámetros'!$A$4:$B$8,2,FALSE),""))</f>
        <v/>
      </c>
      <c r="K49" s="18" t="n"/>
      <c r="L49" s="15" t="n"/>
      <c r="M49" s="19" t="n"/>
      <c r="N49" s="15" t="n"/>
      <c r="O49" s="15" t="n"/>
      <c r="P49" s="15" t="n"/>
      <c r="Q49" s="17">
        <f>IF(OR(A49="",D49="",E49="",F49="",H49=""),"",IFERROR(SUMIFS($K$4:$K$123,$A$4:$A$123,A49,$D$4:$D$123,D49,$E$4:$E$123,E49,$F$4:$F$123,F49,$H$4:$H$123,H49),""))</f>
        <v/>
      </c>
      <c r="R49" s="17">
        <f>IF(OR(G49="",K49=""),"",IFERROR(G49*K49,""))</f>
        <v/>
      </c>
      <c r="S49" s="20">
        <f>IF(COUNTA(A49:P49)=0,"",IF(OR(A49="",B49="",C49="",D49=""),"Revisar identificación",IF(OR(E49="",F49=""),"Revisar fechas",IF(F49&lt;=E49,"Revisar fechas",IF(H49="","Asignar habitación",IF(OR(I49="",J49=""),"Revisar tipo y capacidad",IF(OR(K49="",K49&lt;1),"Revisar personas",IF(AND(Q49&lt;&gt;"",J49&lt;&gt;"",Q49&gt;J49),"Revisar sobreocupación",IF(OR(L49="",M49="",N49="",O49="",P49=""),"Revisar datos operativos","")))))))))</f>
        <v/>
      </c>
    </row>
    <row r="50" ht="24" customHeight="1">
      <c r="A50" s="15" t="n"/>
      <c r="B50" s="15" t="n"/>
      <c r="C50" s="15" t="n"/>
      <c r="D50" s="15" t="n"/>
      <c r="E50" s="16" t="n"/>
      <c r="F50" s="16" t="n"/>
      <c r="G50" s="17">
        <f>IF(OR(E50="",F50=""),"",IFERROR(IF(F50&gt;E50,F50-E50,""),""))</f>
        <v/>
      </c>
      <c r="H50" s="15" t="n"/>
      <c r="I50" s="15" t="n"/>
      <c r="J50" s="17">
        <f>IF(I50="","",IFERROR(VLOOKUP(I50,'Parámetros'!$A$4:$B$8,2,FALSE),""))</f>
        <v/>
      </c>
      <c r="K50" s="18" t="n"/>
      <c r="L50" s="15" t="n"/>
      <c r="M50" s="19" t="n"/>
      <c r="N50" s="15" t="n"/>
      <c r="O50" s="15" t="n"/>
      <c r="P50" s="15" t="n"/>
      <c r="Q50" s="17">
        <f>IF(OR(A50="",D50="",E50="",F50="",H50=""),"",IFERROR(SUMIFS($K$4:$K$123,$A$4:$A$123,A50,$D$4:$D$123,D50,$E$4:$E$123,E50,$F$4:$F$123,F50,$H$4:$H$123,H50),""))</f>
        <v/>
      </c>
      <c r="R50" s="17">
        <f>IF(OR(G50="",K50=""),"",IFERROR(G50*K50,""))</f>
        <v/>
      </c>
      <c r="S50" s="20">
        <f>IF(COUNTA(A50:P50)=0,"",IF(OR(A50="",B50="",C50="",D50=""),"Revisar identificación",IF(OR(E50="",F50=""),"Revisar fechas",IF(F50&lt;=E50,"Revisar fechas",IF(H50="","Asignar habitación",IF(OR(I50="",J50=""),"Revisar tipo y capacidad",IF(OR(K50="",K50&lt;1),"Revisar personas",IF(AND(Q50&lt;&gt;"",J50&lt;&gt;"",Q50&gt;J50),"Revisar sobreocupación",IF(OR(L50="",M50="",N50="",O50="",P50=""),"Revisar datos operativos","")))))))))</f>
        <v/>
      </c>
    </row>
    <row r="51" ht="24" customHeight="1">
      <c r="A51" s="15" t="n"/>
      <c r="B51" s="15" t="n"/>
      <c r="C51" s="15" t="n"/>
      <c r="D51" s="15" t="n"/>
      <c r="E51" s="16" t="n"/>
      <c r="F51" s="16" t="n"/>
      <c r="G51" s="17">
        <f>IF(OR(E51="",F51=""),"",IFERROR(IF(F51&gt;E51,F51-E51,""),""))</f>
        <v/>
      </c>
      <c r="H51" s="15" t="n"/>
      <c r="I51" s="15" t="n"/>
      <c r="J51" s="17">
        <f>IF(I51="","",IFERROR(VLOOKUP(I51,'Parámetros'!$A$4:$B$8,2,FALSE),""))</f>
        <v/>
      </c>
      <c r="K51" s="18" t="n"/>
      <c r="L51" s="15" t="n"/>
      <c r="M51" s="19" t="n"/>
      <c r="N51" s="15" t="n"/>
      <c r="O51" s="15" t="n"/>
      <c r="P51" s="15" t="n"/>
      <c r="Q51" s="17">
        <f>IF(OR(A51="",D51="",E51="",F51="",H51=""),"",IFERROR(SUMIFS($K$4:$K$123,$A$4:$A$123,A51,$D$4:$D$123,D51,$E$4:$E$123,E51,$F$4:$F$123,F51,$H$4:$H$123,H51),""))</f>
        <v/>
      </c>
      <c r="R51" s="17">
        <f>IF(OR(G51="",K51=""),"",IFERROR(G51*K51,""))</f>
        <v/>
      </c>
      <c r="S51" s="20">
        <f>IF(COUNTA(A51:P51)=0,"",IF(OR(A51="",B51="",C51="",D51=""),"Revisar identificación",IF(OR(E51="",F51=""),"Revisar fechas",IF(F51&lt;=E51,"Revisar fechas",IF(H51="","Asignar habitación",IF(OR(I51="",J51=""),"Revisar tipo y capacidad",IF(OR(K51="",K51&lt;1),"Revisar personas",IF(AND(Q51&lt;&gt;"",J51&lt;&gt;"",Q51&gt;J51),"Revisar sobreocupación",IF(OR(L51="",M51="",N51="",O51="",P51=""),"Revisar datos operativos","")))))))))</f>
        <v/>
      </c>
    </row>
    <row r="52" ht="24" customHeight="1">
      <c r="A52" s="15" t="n"/>
      <c r="B52" s="15" t="n"/>
      <c r="C52" s="15" t="n"/>
      <c r="D52" s="15" t="n"/>
      <c r="E52" s="16" t="n"/>
      <c r="F52" s="16" t="n"/>
      <c r="G52" s="17">
        <f>IF(OR(E52="",F52=""),"",IFERROR(IF(F52&gt;E52,F52-E52,""),""))</f>
        <v/>
      </c>
      <c r="H52" s="15" t="n"/>
      <c r="I52" s="15" t="n"/>
      <c r="J52" s="17">
        <f>IF(I52="","",IFERROR(VLOOKUP(I52,'Parámetros'!$A$4:$B$8,2,FALSE),""))</f>
        <v/>
      </c>
      <c r="K52" s="18" t="n"/>
      <c r="L52" s="15" t="n"/>
      <c r="M52" s="19" t="n"/>
      <c r="N52" s="15" t="n"/>
      <c r="O52" s="15" t="n"/>
      <c r="P52" s="15" t="n"/>
      <c r="Q52" s="17">
        <f>IF(OR(A52="",D52="",E52="",F52="",H52=""),"",IFERROR(SUMIFS($K$4:$K$123,$A$4:$A$123,A52,$D$4:$D$123,D52,$E$4:$E$123,E52,$F$4:$F$123,F52,$H$4:$H$123,H52),""))</f>
        <v/>
      </c>
      <c r="R52" s="17">
        <f>IF(OR(G52="",K52=""),"",IFERROR(G52*K52,""))</f>
        <v/>
      </c>
      <c r="S52" s="20">
        <f>IF(COUNTA(A52:P52)=0,"",IF(OR(A52="",B52="",C52="",D52=""),"Revisar identificación",IF(OR(E52="",F52=""),"Revisar fechas",IF(F52&lt;=E52,"Revisar fechas",IF(H52="","Asignar habitación",IF(OR(I52="",J52=""),"Revisar tipo y capacidad",IF(OR(K52="",K52&lt;1),"Revisar personas",IF(AND(Q52&lt;&gt;"",J52&lt;&gt;"",Q52&gt;J52),"Revisar sobreocupación",IF(OR(L52="",M52="",N52="",O52="",P52=""),"Revisar datos operativos","")))))))))</f>
        <v/>
      </c>
    </row>
    <row r="53" ht="24" customHeight="1">
      <c r="A53" s="15" t="n"/>
      <c r="B53" s="15" t="n"/>
      <c r="C53" s="15" t="n"/>
      <c r="D53" s="15" t="n"/>
      <c r="E53" s="16" t="n"/>
      <c r="F53" s="16" t="n"/>
      <c r="G53" s="17">
        <f>IF(OR(E53="",F53=""),"",IFERROR(IF(F53&gt;E53,F53-E53,""),""))</f>
        <v/>
      </c>
      <c r="H53" s="15" t="n"/>
      <c r="I53" s="15" t="n"/>
      <c r="J53" s="17">
        <f>IF(I53="","",IFERROR(VLOOKUP(I53,'Parámetros'!$A$4:$B$8,2,FALSE),""))</f>
        <v/>
      </c>
      <c r="K53" s="18" t="n"/>
      <c r="L53" s="15" t="n"/>
      <c r="M53" s="19" t="n"/>
      <c r="N53" s="15" t="n"/>
      <c r="O53" s="15" t="n"/>
      <c r="P53" s="15" t="n"/>
      <c r="Q53" s="17">
        <f>IF(OR(A53="",D53="",E53="",F53="",H53=""),"",IFERROR(SUMIFS($K$4:$K$123,$A$4:$A$123,A53,$D$4:$D$123,D53,$E$4:$E$123,E53,$F$4:$F$123,F53,$H$4:$H$123,H53),""))</f>
        <v/>
      </c>
      <c r="R53" s="17">
        <f>IF(OR(G53="",K53=""),"",IFERROR(G53*K53,""))</f>
        <v/>
      </c>
      <c r="S53" s="20">
        <f>IF(COUNTA(A53:P53)=0,"",IF(OR(A53="",B53="",C53="",D53=""),"Revisar identificación",IF(OR(E53="",F53=""),"Revisar fechas",IF(F53&lt;=E53,"Revisar fechas",IF(H53="","Asignar habitación",IF(OR(I53="",J53=""),"Revisar tipo y capacidad",IF(OR(K53="",K53&lt;1),"Revisar personas",IF(AND(Q53&lt;&gt;"",J53&lt;&gt;"",Q53&gt;J53),"Revisar sobreocupación",IF(OR(L53="",M53="",N53="",O53="",P53=""),"Revisar datos operativos","")))))))))</f>
        <v/>
      </c>
    </row>
    <row r="54" ht="24" customHeight="1">
      <c r="A54" s="15" t="n"/>
      <c r="B54" s="15" t="n"/>
      <c r="C54" s="15" t="n"/>
      <c r="D54" s="15" t="n"/>
      <c r="E54" s="16" t="n"/>
      <c r="F54" s="16" t="n"/>
      <c r="G54" s="17">
        <f>IF(OR(E54="",F54=""),"",IFERROR(IF(F54&gt;E54,F54-E54,""),""))</f>
        <v/>
      </c>
      <c r="H54" s="15" t="n"/>
      <c r="I54" s="15" t="n"/>
      <c r="J54" s="17">
        <f>IF(I54="","",IFERROR(VLOOKUP(I54,'Parámetros'!$A$4:$B$8,2,FALSE),""))</f>
        <v/>
      </c>
      <c r="K54" s="18" t="n"/>
      <c r="L54" s="15" t="n"/>
      <c r="M54" s="19" t="n"/>
      <c r="N54" s="15" t="n"/>
      <c r="O54" s="15" t="n"/>
      <c r="P54" s="15" t="n"/>
      <c r="Q54" s="17">
        <f>IF(OR(A54="",D54="",E54="",F54="",H54=""),"",IFERROR(SUMIFS($K$4:$K$123,$A$4:$A$123,A54,$D$4:$D$123,D54,$E$4:$E$123,E54,$F$4:$F$123,F54,$H$4:$H$123,H54),""))</f>
        <v/>
      </c>
      <c r="R54" s="17">
        <f>IF(OR(G54="",K54=""),"",IFERROR(G54*K54,""))</f>
        <v/>
      </c>
      <c r="S54" s="20">
        <f>IF(COUNTA(A54:P54)=0,"",IF(OR(A54="",B54="",C54="",D54=""),"Revisar identificación",IF(OR(E54="",F54=""),"Revisar fechas",IF(F54&lt;=E54,"Revisar fechas",IF(H54="","Asignar habitación",IF(OR(I54="",J54=""),"Revisar tipo y capacidad",IF(OR(K54="",K54&lt;1),"Revisar personas",IF(AND(Q54&lt;&gt;"",J54&lt;&gt;"",Q54&gt;J54),"Revisar sobreocupación",IF(OR(L54="",M54="",N54="",O54="",P54=""),"Revisar datos operativos","")))))))))</f>
        <v/>
      </c>
    </row>
    <row r="55" ht="24" customHeight="1">
      <c r="A55" s="15" t="n"/>
      <c r="B55" s="15" t="n"/>
      <c r="C55" s="15" t="n"/>
      <c r="D55" s="15" t="n"/>
      <c r="E55" s="16" t="n"/>
      <c r="F55" s="16" t="n"/>
      <c r="G55" s="17">
        <f>IF(OR(E55="",F55=""),"",IFERROR(IF(F55&gt;E55,F55-E55,""),""))</f>
        <v/>
      </c>
      <c r="H55" s="15" t="n"/>
      <c r="I55" s="15" t="n"/>
      <c r="J55" s="17">
        <f>IF(I55="","",IFERROR(VLOOKUP(I55,'Parámetros'!$A$4:$B$8,2,FALSE),""))</f>
        <v/>
      </c>
      <c r="K55" s="18" t="n"/>
      <c r="L55" s="15" t="n"/>
      <c r="M55" s="19" t="n"/>
      <c r="N55" s="15" t="n"/>
      <c r="O55" s="15" t="n"/>
      <c r="P55" s="15" t="n"/>
      <c r="Q55" s="17">
        <f>IF(OR(A55="",D55="",E55="",F55="",H55=""),"",IFERROR(SUMIFS($K$4:$K$123,$A$4:$A$123,A55,$D$4:$D$123,D55,$E$4:$E$123,E55,$F$4:$F$123,F55,$H$4:$H$123,H55),""))</f>
        <v/>
      </c>
      <c r="R55" s="17">
        <f>IF(OR(G55="",K55=""),"",IFERROR(G55*K55,""))</f>
        <v/>
      </c>
      <c r="S55" s="20">
        <f>IF(COUNTA(A55:P55)=0,"",IF(OR(A55="",B55="",C55="",D55=""),"Revisar identificación",IF(OR(E55="",F55=""),"Revisar fechas",IF(F55&lt;=E55,"Revisar fechas",IF(H55="","Asignar habitación",IF(OR(I55="",J55=""),"Revisar tipo y capacidad",IF(OR(K55="",K55&lt;1),"Revisar personas",IF(AND(Q55&lt;&gt;"",J55&lt;&gt;"",Q55&gt;J55),"Revisar sobreocupación",IF(OR(L55="",M55="",N55="",O55="",P55=""),"Revisar datos operativos","")))))))))</f>
        <v/>
      </c>
    </row>
    <row r="56" ht="24" customHeight="1">
      <c r="A56" s="15" t="n"/>
      <c r="B56" s="15" t="n"/>
      <c r="C56" s="15" t="n"/>
      <c r="D56" s="15" t="n"/>
      <c r="E56" s="16" t="n"/>
      <c r="F56" s="16" t="n"/>
      <c r="G56" s="17">
        <f>IF(OR(E56="",F56=""),"",IFERROR(IF(F56&gt;E56,F56-E56,""),""))</f>
        <v/>
      </c>
      <c r="H56" s="15" t="n"/>
      <c r="I56" s="15" t="n"/>
      <c r="J56" s="17">
        <f>IF(I56="","",IFERROR(VLOOKUP(I56,'Parámetros'!$A$4:$B$8,2,FALSE),""))</f>
        <v/>
      </c>
      <c r="K56" s="18" t="n"/>
      <c r="L56" s="15" t="n"/>
      <c r="M56" s="19" t="n"/>
      <c r="N56" s="15" t="n"/>
      <c r="O56" s="15" t="n"/>
      <c r="P56" s="15" t="n"/>
      <c r="Q56" s="17">
        <f>IF(OR(A56="",D56="",E56="",F56="",H56=""),"",IFERROR(SUMIFS($K$4:$K$123,$A$4:$A$123,A56,$D$4:$D$123,D56,$E$4:$E$123,E56,$F$4:$F$123,F56,$H$4:$H$123,H56),""))</f>
        <v/>
      </c>
      <c r="R56" s="17">
        <f>IF(OR(G56="",K56=""),"",IFERROR(G56*K56,""))</f>
        <v/>
      </c>
      <c r="S56" s="20">
        <f>IF(COUNTA(A56:P56)=0,"",IF(OR(A56="",B56="",C56="",D56=""),"Revisar identificación",IF(OR(E56="",F56=""),"Revisar fechas",IF(F56&lt;=E56,"Revisar fechas",IF(H56="","Asignar habitación",IF(OR(I56="",J56=""),"Revisar tipo y capacidad",IF(OR(K56="",K56&lt;1),"Revisar personas",IF(AND(Q56&lt;&gt;"",J56&lt;&gt;"",Q56&gt;J56),"Revisar sobreocupación",IF(OR(L56="",M56="",N56="",O56="",P56=""),"Revisar datos operativos","")))))))))</f>
        <v/>
      </c>
    </row>
    <row r="57" ht="24" customHeight="1">
      <c r="A57" s="15" t="n"/>
      <c r="B57" s="15" t="n"/>
      <c r="C57" s="15" t="n"/>
      <c r="D57" s="15" t="n"/>
      <c r="E57" s="16" t="n"/>
      <c r="F57" s="16" t="n"/>
      <c r="G57" s="17">
        <f>IF(OR(E57="",F57=""),"",IFERROR(IF(F57&gt;E57,F57-E57,""),""))</f>
        <v/>
      </c>
      <c r="H57" s="15" t="n"/>
      <c r="I57" s="15" t="n"/>
      <c r="J57" s="17">
        <f>IF(I57="","",IFERROR(VLOOKUP(I57,'Parámetros'!$A$4:$B$8,2,FALSE),""))</f>
        <v/>
      </c>
      <c r="K57" s="18" t="n"/>
      <c r="L57" s="15" t="n"/>
      <c r="M57" s="19" t="n"/>
      <c r="N57" s="15" t="n"/>
      <c r="O57" s="15" t="n"/>
      <c r="P57" s="15" t="n"/>
      <c r="Q57" s="17">
        <f>IF(OR(A57="",D57="",E57="",F57="",H57=""),"",IFERROR(SUMIFS($K$4:$K$123,$A$4:$A$123,A57,$D$4:$D$123,D57,$E$4:$E$123,E57,$F$4:$F$123,F57,$H$4:$H$123,H57),""))</f>
        <v/>
      </c>
      <c r="R57" s="17">
        <f>IF(OR(G57="",K57=""),"",IFERROR(G57*K57,""))</f>
        <v/>
      </c>
      <c r="S57" s="20">
        <f>IF(COUNTA(A57:P57)=0,"",IF(OR(A57="",B57="",C57="",D57=""),"Revisar identificación",IF(OR(E57="",F57=""),"Revisar fechas",IF(F57&lt;=E57,"Revisar fechas",IF(H57="","Asignar habitación",IF(OR(I57="",J57=""),"Revisar tipo y capacidad",IF(OR(K57="",K57&lt;1),"Revisar personas",IF(AND(Q57&lt;&gt;"",J57&lt;&gt;"",Q57&gt;J57),"Revisar sobreocupación",IF(OR(L57="",M57="",N57="",O57="",P57=""),"Revisar datos operativos","")))))))))</f>
        <v/>
      </c>
    </row>
    <row r="58" ht="24" customHeight="1">
      <c r="A58" s="15" t="n"/>
      <c r="B58" s="15" t="n"/>
      <c r="C58" s="15" t="n"/>
      <c r="D58" s="15" t="n"/>
      <c r="E58" s="16" t="n"/>
      <c r="F58" s="16" t="n"/>
      <c r="G58" s="17">
        <f>IF(OR(E58="",F58=""),"",IFERROR(IF(F58&gt;E58,F58-E58,""),""))</f>
        <v/>
      </c>
      <c r="H58" s="15" t="n"/>
      <c r="I58" s="15" t="n"/>
      <c r="J58" s="17">
        <f>IF(I58="","",IFERROR(VLOOKUP(I58,'Parámetros'!$A$4:$B$8,2,FALSE),""))</f>
        <v/>
      </c>
      <c r="K58" s="18" t="n"/>
      <c r="L58" s="15" t="n"/>
      <c r="M58" s="19" t="n"/>
      <c r="N58" s="15" t="n"/>
      <c r="O58" s="15" t="n"/>
      <c r="P58" s="15" t="n"/>
      <c r="Q58" s="17">
        <f>IF(OR(A58="",D58="",E58="",F58="",H58=""),"",IFERROR(SUMIFS($K$4:$K$123,$A$4:$A$123,A58,$D$4:$D$123,D58,$E$4:$E$123,E58,$F$4:$F$123,F58,$H$4:$H$123,H58),""))</f>
        <v/>
      </c>
      <c r="R58" s="17">
        <f>IF(OR(G58="",K58=""),"",IFERROR(G58*K58,""))</f>
        <v/>
      </c>
      <c r="S58" s="20">
        <f>IF(COUNTA(A58:P58)=0,"",IF(OR(A58="",B58="",C58="",D58=""),"Revisar identificación",IF(OR(E58="",F58=""),"Revisar fechas",IF(F58&lt;=E58,"Revisar fechas",IF(H58="","Asignar habitación",IF(OR(I58="",J58=""),"Revisar tipo y capacidad",IF(OR(K58="",K58&lt;1),"Revisar personas",IF(AND(Q58&lt;&gt;"",J58&lt;&gt;"",Q58&gt;J58),"Revisar sobreocupación",IF(OR(L58="",M58="",N58="",O58="",P58=""),"Revisar datos operativos","")))))))))</f>
        <v/>
      </c>
    </row>
    <row r="59" ht="24" customHeight="1">
      <c r="A59" s="15" t="n"/>
      <c r="B59" s="15" t="n"/>
      <c r="C59" s="15" t="n"/>
      <c r="D59" s="15" t="n"/>
      <c r="E59" s="16" t="n"/>
      <c r="F59" s="16" t="n"/>
      <c r="G59" s="17">
        <f>IF(OR(E59="",F59=""),"",IFERROR(IF(F59&gt;E59,F59-E59,""),""))</f>
        <v/>
      </c>
      <c r="H59" s="15" t="n"/>
      <c r="I59" s="15" t="n"/>
      <c r="J59" s="17">
        <f>IF(I59="","",IFERROR(VLOOKUP(I59,'Parámetros'!$A$4:$B$8,2,FALSE),""))</f>
        <v/>
      </c>
      <c r="K59" s="18" t="n"/>
      <c r="L59" s="15" t="n"/>
      <c r="M59" s="19" t="n"/>
      <c r="N59" s="15" t="n"/>
      <c r="O59" s="15" t="n"/>
      <c r="P59" s="15" t="n"/>
      <c r="Q59" s="17">
        <f>IF(OR(A59="",D59="",E59="",F59="",H59=""),"",IFERROR(SUMIFS($K$4:$K$123,$A$4:$A$123,A59,$D$4:$D$123,D59,$E$4:$E$123,E59,$F$4:$F$123,F59,$H$4:$H$123,H59),""))</f>
        <v/>
      </c>
      <c r="R59" s="17">
        <f>IF(OR(G59="",K59=""),"",IFERROR(G59*K59,""))</f>
        <v/>
      </c>
      <c r="S59" s="20">
        <f>IF(COUNTA(A59:P59)=0,"",IF(OR(A59="",B59="",C59="",D59=""),"Revisar identificación",IF(OR(E59="",F59=""),"Revisar fechas",IF(F59&lt;=E59,"Revisar fechas",IF(H59="","Asignar habitación",IF(OR(I59="",J59=""),"Revisar tipo y capacidad",IF(OR(K59="",K59&lt;1),"Revisar personas",IF(AND(Q59&lt;&gt;"",J59&lt;&gt;"",Q59&gt;J59),"Revisar sobreocupación",IF(OR(L59="",M59="",N59="",O59="",P59=""),"Revisar datos operativos","")))))))))</f>
        <v/>
      </c>
    </row>
    <row r="60" ht="24" customHeight="1">
      <c r="A60" s="15" t="n"/>
      <c r="B60" s="15" t="n"/>
      <c r="C60" s="15" t="n"/>
      <c r="D60" s="15" t="n"/>
      <c r="E60" s="16" t="n"/>
      <c r="F60" s="16" t="n"/>
      <c r="G60" s="17">
        <f>IF(OR(E60="",F60=""),"",IFERROR(IF(F60&gt;E60,F60-E60,""),""))</f>
        <v/>
      </c>
      <c r="H60" s="15" t="n"/>
      <c r="I60" s="15" t="n"/>
      <c r="J60" s="17">
        <f>IF(I60="","",IFERROR(VLOOKUP(I60,'Parámetros'!$A$4:$B$8,2,FALSE),""))</f>
        <v/>
      </c>
      <c r="K60" s="18" t="n"/>
      <c r="L60" s="15" t="n"/>
      <c r="M60" s="19" t="n"/>
      <c r="N60" s="15" t="n"/>
      <c r="O60" s="15" t="n"/>
      <c r="P60" s="15" t="n"/>
      <c r="Q60" s="17">
        <f>IF(OR(A60="",D60="",E60="",F60="",H60=""),"",IFERROR(SUMIFS($K$4:$K$123,$A$4:$A$123,A60,$D$4:$D$123,D60,$E$4:$E$123,E60,$F$4:$F$123,F60,$H$4:$H$123,H60),""))</f>
        <v/>
      </c>
      <c r="R60" s="17">
        <f>IF(OR(G60="",K60=""),"",IFERROR(G60*K60,""))</f>
        <v/>
      </c>
      <c r="S60" s="20">
        <f>IF(COUNTA(A60:P60)=0,"",IF(OR(A60="",B60="",C60="",D60=""),"Revisar identificación",IF(OR(E60="",F60=""),"Revisar fechas",IF(F60&lt;=E60,"Revisar fechas",IF(H60="","Asignar habitación",IF(OR(I60="",J60=""),"Revisar tipo y capacidad",IF(OR(K60="",K60&lt;1),"Revisar personas",IF(AND(Q60&lt;&gt;"",J60&lt;&gt;"",Q60&gt;J60),"Revisar sobreocupación",IF(OR(L60="",M60="",N60="",O60="",P60=""),"Revisar datos operativos","")))))))))</f>
        <v/>
      </c>
    </row>
    <row r="61" ht="24" customHeight="1">
      <c r="A61" s="15" t="n"/>
      <c r="B61" s="15" t="n"/>
      <c r="C61" s="15" t="n"/>
      <c r="D61" s="15" t="n"/>
      <c r="E61" s="16" t="n"/>
      <c r="F61" s="16" t="n"/>
      <c r="G61" s="17">
        <f>IF(OR(E61="",F61=""),"",IFERROR(IF(F61&gt;E61,F61-E61,""),""))</f>
        <v/>
      </c>
      <c r="H61" s="15" t="n"/>
      <c r="I61" s="15" t="n"/>
      <c r="J61" s="17">
        <f>IF(I61="","",IFERROR(VLOOKUP(I61,'Parámetros'!$A$4:$B$8,2,FALSE),""))</f>
        <v/>
      </c>
      <c r="K61" s="18" t="n"/>
      <c r="L61" s="15" t="n"/>
      <c r="M61" s="19" t="n"/>
      <c r="N61" s="15" t="n"/>
      <c r="O61" s="15" t="n"/>
      <c r="P61" s="15" t="n"/>
      <c r="Q61" s="17">
        <f>IF(OR(A61="",D61="",E61="",F61="",H61=""),"",IFERROR(SUMIFS($K$4:$K$123,$A$4:$A$123,A61,$D$4:$D$123,D61,$E$4:$E$123,E61,$F$4:$F$123,F61,$H$4:$H$123,H61),""))</f>
        <v/>
      </c>
      <c r="R61" s="17">
        <f>IF(OR(G61="",K61=""),"",IFERROR(G61*K61,""))</f>
        <v/>
      </c>
      <c r="S61" s="20">
        <f>IF(COUNTA(A61:P61)=0,"",IF(OR(A61="",B61="",C61="",D61=""),"Revisar identificación",IF(OR(E61="",F61=""),"Revisar fechas",IF(F61&lt;=E61,"Revisar fechas",IF(H61="","Asignar habitación",IF(OR(I61="",J61=""),"Revisar tipo y capacidad",IF(OR(K61="",K61&lt;1),"Revisar personas",IF(AND(Q61&lt;&gt;"",J61&lt;&gt;"",Q61&gt;J61),"Revisar sobreocupación",IF(OR(L61="",M61="",N61="",O61="",P61=""),"Revisar datos operativos","")))))))))</f>
        <v/>
      </c>
    </row>
    <row r="62" ht="24" customHeight="1">
      <c r="A62" s="15" t="n"/>
      <c r="B62" s="15" t="n"/>
      <c r="C62" s="15" t="n"/>
      <c r="D62" s="15" t="n"/>
      <c r="E62" s="16" t="n"/>
      <c r="F62" s="16" t="n"/>
      <c r="G62" s="17">
        <f>IF(OR(E62="",F62=""),"",IFERROR(IF(F62&gt;E62,F62-E62,""),""))</f>
        <v/>
      </c>
      <c r="H62" s="15" t="n"/>
      <c r="I62" s="15" t="n"/>
      <c r="J62" s="17">
        <f>IF(I62="","",IFERROR(VLOOKUP(I62,'Parámetros'!$A$4:$B$8,2,FALSE),""))</f>
        <v/>
      </c>
      <c r="K62" s="18" t="n"/>
      <c r="L62" s="15" t="n"/>
      <c r="M62" s="19" t="n"/>
      <c r="N62" s="15" t="n"/>
      <c r="O62" s="15" t="n"/>
      <c r="P62" s="15" t="n"/>
      <c r="Q62" s="17">
        <f>IF(OR(A62="",D62="",E62="",F62="",H62=""),"",IFERROR(SUMIFS($K$4:$K$123,$A$4:$A$123,A62,$D$4:$D$123,D62,$E$4:$E$123,E62,$F$4:$F$123,F62,$H$4:$H$123,H62),""))</f>
        <v/>
      </c>
      <c r="R62" s="17">
        <f>IF(OR(G62="",K62=""),"",IFERROR(G62*K62,""))</f>
        <v/>
      </c>
      <c r="S62" s="20">
        <f>IF(COUNTA(A62:P62)=0,"",IF(OR(A62="",B62="",C62="",D62=""),"Revisar identificación",IF(OR(E62="",F62=""),"Revisar fechas",IF(F62&lt;=E62,"Revisar fechas",IF(H62="","Asignar habitación",IF(OR(I62="",J62=""),"Revisar tipo y capacidad",IF(OR(K62="",K62&lt;1),"Revisar personas",IF(AND(Q62&lt;&gt;"",J62&lt;&gt;"",Q62&gt;J62),"Revisar sobreocupación",IF(OR(L62="",M62="",N62="",O62="",P62=""),"Revisar datos operativos","")))))))))</f>
        <v/>
      </c>
    </row>
    <row r="63" ht="24" customHeight="1">
      <c r="A63" s="15" t="n"/>
      <c r="B63" s="15" t="n"/>
      <c r="C63" s="15" t="n"/>
      <c r="D63" s="15" t="n"/>
      <c r="E63" s="16" t="n"/>
      <c r="F63" s="16" t="n"/>
      <c r="G63" s="17">
        <f>IF(OR(E63="",F63=""),"",IFERROR(IF(F63&gt;E63,F63-E63,""),""))</f>
        <v/>
      </c>
      <c r="H63" s="15" t="n"/>
      <c r="I63" s="15" t="n"/>
      <c r="J63" s="17">
        <f>IF(I63="","",IFERROR(VLOOKUP(I63,'Parámetros'!$A$4:$B$8,2,FALSE),""))</f>
        <v/>
      </c>
      <c r="K63" s="18" t="n"/>
      <c r="L63" s="15" t="n"/>
      <c r="M63" s="19" t="n"/>
      <c r="N63" s="15" t="n"/>
      <c r="O63" s="15" t="n"/>
      <c r="P63" s="15" t="n"/>
      <c r="Q63" s="17">
        <f>IF(OR(A63="",D63="",E63="",F63="",H63=""),"",IFERROR(SUMIFS($K$4:$K$123,$A$4:$A$123,A63,$D$4:$D$123,D63,$E$4:$E$123,E63,$F$4:$F$123,F63,$H$4:$H$123,H63),""))</f>
        <v/>
      </c>
      <c r="R63" s="17">
        <f>IF(OR(G63="",K63=""),"",IFERROR(G63*K63,""))</f>
        <v/>
      </c>
      <c r="S63" s="20">
        <f>IF(COUNTA(A63:P63)=0,"",IF(OR(A63="",B63="",C63="",D63=""),"Revisar identificación",IF(OR(E63="",F63=""),"Revisar fechas",IF(F63&lt;=E63,"Revisar fechas",IF(H63="","Asignar habitación",IF(OR(I63="",J63=""),"Revisar tipo y capacidad",IF(OR(K63="",K63&lt;1),"Revisar personas",IF(AND(Q63&lt;&gt;"",J63&lt;&gt;"",Q63&gt;J63),"Revisar sobreocupación",IF(OR(L63="",M63="",N63="",O63="",P63=""),"Revisar datos operativos","")))))))))</f>
        <v/>
      </c>
    </row>
    <row r="64" ht="24" customHeight="1">
      <c r="A64" s="15" t="n"/>
      <c r="B64" s="15" t="n"/>
      <c r="C64" s="15" t="n"/>
      <c r="D64" s="15" t="n"/>
      <c r="E64" s="16" t="n"/>
      <c r="F64" s="16" t="n"/>
      <c r="G64" s="17">
        <f>IF(OR(E64="",F64=""),"",IFERROR(IF(F64&gt;E64,F64-E64,""),""))</f>
        <v/>
      </c>
      <c r="H64" s="15" t="n"/>
      <c r="I64" s="15" t="n"/>
      <c r="J64" s="17">
        <f>IF(I64="","",IFERROR(VLOOKUP(I64,'Parámetros'!$A$4:$B$8,2,FALSE),""))</f>
        <v/>
      </c>
      <c r="K64" s="18" t="n"/>
      <c r="L64" s="15" t="n"/>
      <c r="M64" s="19" t="n"/>
      <c r="N64" s="15" t="n"/>
      <c r="O64" s="15" t="n"/>
      <c r="P64" s="15" t="n"/>
      <c r="Q64" s="17">
        <f>IF(OR(A64="",D64="",E64="",F64="",H64=""),"",IFERROR(SUMIFS($K$4:$K$123,$A$4:$A$123,A64,$D$4:$D$123,D64,$E$4:$E$123,E64,$F$4:$F$123,F64,$H$4:$H$123,H64),""))</f>
        <v/>
      </c>
      <c r="R64" s="17">
        <f>IF(OR(G64="",K64=""),"",IFERROR(G64*K64,""))</f>
        <v/>
      </c>
      <c r="S64" s="20">
        <f>IF(COUNTA(A64:P64)=0,"",IF(OR(A64="",B64="",C64="",D64=""),"Revisar identificación",IF(OR(E64="",F64=""),"Revisar fechas",IF(F64&lt;=E64,"Revisar fechas",IF(H64="","Asignar habitación",IF(OR(I64="",J64=""),"Revisar tipo y capacidad",IF(OR(K64="",K64&lt;1),"Revisar personas",IF(AND(Q64&lt;&gt;"",J64&lt;&gt;"",Q64&gt;J64),"Revisar sobreocupación",IF(OR(L64="",M64="",N64="",O64="",P64=""),"Revisar datos operativos","")))))))))</f>
        <v/>
      </c>
    </row>
    <row r="65" ht="24" customHeight="1">
      <c r="A65" s="15" t="n"/>
      <c r="B65" s="15" t="n"/>
      <c r="C65" s="15" t="n"/>
      <c r="D65" s="15" t="n"/>
      <c r="E65" s="16" t="n"/>
      <c r="F65" s="16" t="n"/>
      <c r="G65" s="17">
        <f>IF(OR(E65="",F65=""),"",IFERROR(IF(F65&gt;E65,F65-E65,""),""))</f>
        <v/>
      </c>
      <c r="H65" s="15" t="n"/>
      <c r="I65" s="15" t="n"/>
      <c r="J65" s="17">
        <f>IF(I65="","",IFERROR(VLOOKUP(I65,'Parámetros'!$A$4:$B$8,2,FALSE),""))</f>
        <v/>
      </c>
      <c r="K65" s="18" t="n"/>
      <c r="L65" s="15" t="n"/>
      <c r="M65" s="19" t="n"/>
      <c r="N65" s="15" t="n"/>
      <c r="O65" s="15" t="n"/>
      <c r="P65" s="15" t="n"/>
      <c r="Q65" s="17">
        <f>IF(OR(A65="",D65="",E65="",F65="",H65=""),"",IFERROR(SUMIFS($K$4:$K$123,$A$4:$A$123,A65,$D$4:$D$123,D65,$E$4:$E$123,E65,$F$4:$F$123,F65,$H$4:$H$123,H65),""))</f>
        <v/>
      </c>
      <c r="R65" s="17">
        <f>IF(OR(G65="",K65=""),"",IFERROR(G65*K65,""))</f>
        <v/>
      </c>
      <c r="S65" s="20">
        <f>IF(COUNTA(A65:P65)=0,"",IF(OR(A65="",B65="",C65="",D65=""),"Revisar identificación",IF(OR(E65="",F65=""),"Revisar fechas",IF(F65&lt;=E65,"Revisar fechas",IF(H65="","Asignar habitación",IF(OR(I65="",J65=""),"Revisar tipo y capacidad",IF(OR(K65="",K65&lt;1),"Revisar personas",IF(AND(Q65&lt;&gt;"",J65&lt;&gt;"",Q65&gt;J65),"Revisar sobreocupación",IF(OR(L65="",M65="",N65="",O65="",P65=""),"Revisar datos operativos","")))))))))</f>
        <v/>
      </c>
    </row>
    <row r="66" ht="24" customHeight="1">
      <c r="A66" s="15" t="n"/>
      <c r="B66" s="15" t="n"/>
      <c r="C66" s="15" t="n"/>
      <c r="D66" s="15" t="n"/>
      <c r="E66" s="16" t="n"/>
      <c r="F66" s="16" t="n"/>
      <c r="G66" s="17">
        <f>IF(OR(E66="",F66=""),"",IFERROR(IF(F66&gt;E66,F66-E66,""),""))</f>
        <v/>
      </c>
      <c r="H66" s="15" t="n"/>
      <c r="I66" s="15" t="n"/>
      <c r="J66" s="17">
        <f>IF(I66="","",IFERROR(VLOOKUP(I66,'Parámetros'!$A$4:$B$8,2,FALSE),""))</f>
        <v/>
      </c>
      <c r="K66" s="18" t="n"/>
      <c r="L66" s="15" t="n"/>
      <c r="M66" s="19" t="n"/>
      <c r="N66" s="15" t="n"/>
      <c r="O66" s="15" t="n"/>
      <c r="P66" s="15" t="n"/>
      <c r="Q66" s="17">
        <f>IF(OR(A66="",D66="",E66="",F66="",H66=""),"",IFERROR(SUMIFS($K$4:$K$123,$A$4:$A$123,A66,$D$4:$D$123,D66,$E$4:$E$123,E66,$F$4:$F$123,F66,$H$4:$H$123,H66),""))</f>
        <v/>
      </c>
      <c r="R66" s="17">
        <f>IF(OR(G66="",K66=""),"",IFERROR(G66*K66,""))</f>
        <v/>
      </c>
      <c r="S66" s="20">
        <f>IF(COUNTA(A66:P66)=0,"",IF(OR(A66="",B66="",C66="",D66=""),"Revisar identificación",IF(OR(E66="",F66=""),"Revisar fechas",IF(F66&lt;=E66,"Revisar fechas",IF(H66="","Asignar habitación",IF(OR(I66="",J66=""),"Revisar tipo y capacidad",IF(OR(K66="",K66&lt;1),"Revisar personas",IF(AND(Q66&lt;&gt;"",J66&lt;&gt;"",Q66&gt;J66),"Revisar sobreocupación",IF(OR(L66="",M66="",N66="",O66="",P66=""),"Revisar datos operativos","")))))))))</f>
        <v/>
      </c>
    </row>
    <row r="67" ht="24" customHeight="1">
      <c r="A67" s="15" t="n"/>
      <c r="B67" s="15" t="n"/>
      <c r="C67" s="15" t="n"/>
      <c r="D67" s="15" t="n"/>
      <c r="E67" s="16" t="n"/>
      <c r="F67" s="16" t="n"/>
      <c r="G67" s="17">
        <f>IF(OR(E67="",F67=""),"",IFERROR(IF(F67&gt;E67,F67-E67,""),""))</f>
        <v/>
      </c>
      <c r="H67" s="15" t="n"/>
      <c r="I67" s="15" t="n"/>
      <c r="J67" s="17">
        <f>IF(I67="","",IFERROR(VLOOKUP(I67,'Parámetros'!$A$4:$B$8,2,FALSE),""))</f>
        <v/>
      </c>
      <c r="K67" s="18" t="n"/>
      <c r="L67" s="15" t="n"/>
      <c r="M67" s="19" t="n"/>
      <c r="N67" s="15" t="n"/>
      <c r="O67" s="15" t="n"/>
      <c r="P67" s="15" t="n"/>
      <c r="Q67" s="17">
        <f>IF(OR(A67="",D67="",E67="",F67="",H67=""),"",IFERROR(SUMIFS($K$4:$K$123,$A$4:$A$123,A67,$D$4:$D$123,D67,$E$4:$E$123,E67,$F$4:$F$123,F67,$H$4:$H$123,H67),""))</f>
        <v/>
      </c>
      <c r="R67" s="17">
        <f>IF(OR(G67="",K67=""),"",IFERROR(G67*K67,""))</f>
        <v/>
      </c>
      <c r="S67" s="20">
        <f>IF(COUNTA(A67:P67)=0,"",IF(OR(A67="",B67="",C67="",D67=""),"Revisar identificación",IF(OR(E67="",F67=""),"Revisar fechas",IF(F67&lt;=E67,"Revisar fechas",IF(H67="","Asignar habitación",IF(OR(I67="",J67=""),"Revisar tipo y capacidad",IF(OR(K67="",K67&lt;1),"Revisar personas",IF(AND(Q67&lt;&gt;"",J67&lt;&gt;"",Q67&gt;J67),"Revisar sobreocupación",IF(OR(L67="",M67="",N67="",O67="",P67=""),"Revisar datos operativos","")))))))))</f>
        <v/>
      </c>
    </row>
    <row r="68" ht="24" customHeight="1">
      <c r="A68" s="15" t="n"/>
      <c r="B68" s="15" t="n"/>
      <c r="C68" s="15" t="n"/>
      <c r="D68" s="15" t="n"/>
      <c r="E68" s="16" t="n"/>
      <c r="F68" s="16" t="n"/>
      <c r="G68" s="17">
        <f>IF(OR(E68="",F68=""),"",IFERROR(IF(F68&gt;E68,F68-E68,""),""))</f>
        <v/>
      </c>
      <c r="H68" s="15" t="n"/>
      <c r="I68" s="15" t="n"/>
      <c r="J68" s="17">
        <f>IF(I68="","",IFERROR(VLOOKUP(I68,'Parámetros'!$A$4:$B$8,2,FALSE),""))</f>
        <v/>
      </c>
      <c r="K68" s="18" t="n"/>
      <c r="L68" s="15" t="n"/>
      <c r="M68" s="19" t="n"/>
      <c r="N68" s="15" t="n"/>
      <c r="O68" s="15" t="n"/>
      <c r="P68" s="15" t="n"/>
      <c r="Q68" s="17">
        <f>IF(OR(A68="",D68="",E68="",F68="",H68=""),"",IFERROR(SUMIFS($K$4:$K$123,$A$4:$A$123,A68,$D$4:$D$123,D68,$E$4:$E$123,E68,$F$4:$F$123,F68,$H$4:$H$123,H68),""))</f>
        <v/>
      </c>
      <c r="R68" s="17">
        <f>IF(OR(G68="",K68=""),"",IFERROR(G68*K68,""))</f>
        <v/>
      </c>
      <c r="S68" s="20">
        <f>IF(COUNTA(A68:P68)=0,"",IF(OR(A68="",B68="",C68="",D68=""),"Revisar identificación",IF(OR(E68="",F68=""),"Revisar fechas",IF(F68&lt;=E68,"Revisar fechas",IF(H68="","Asignar habitación",IF(OR(I68="",J68=""),"Revisar tipo y capacidad",IF(OR(K68="",K68&lt;1),"Revisar personas",IF(AND(Q68&lt;&gt;"",J68&lt;&gt;"",Q68&gt;J68),"Revisar sobreocupación",IF(OR(L68="",M68="",N68="",O68="",P68=""),"Revisar datos operativos","")))))))))</f>
        <v/>
      </c>
    </row>
    <row r="69" ht="24" customHeight="1">
      <c r="A69" s="15" t="n"/>
      <c r="B69" s="15" t="n"/>
      <c r="C69" s="15" t="n"/>
      <c r="D69" s="15" t="n"/>
      <c r="E69" s="16" t="n"/>
      <c r="F69" s="16" t="n"/>
      <c r="G69" s="17">
        <f>IF(OR(E69="",F69=""),"",IFERROR(IF(F69&gt;E69,F69-E69,""),""))</f>
        <v/>
      </c>
      <c r="H69" s="15" t="n"/>
      <c r="I69" s="15" t="n"/>
      <c r="J69" s="17">
        <f>IF(I69="","",IFERROR(VLOOKUP(I69,'Parámetros'!$A$4:$B$8,2,FALSE),""))</f>
        <v/>
      </c>
      <c r="K69" s="18" t="n"/>
      <c r="L69" s="15" t="n"/>
      <c r="M69" s="19" t="n"/>
      <c r="N69" s="15" t="n"/>
      <c r="O69" s="15" t="n"/>
      <c r="P69" s="15" t="n"/>
      <c r="Q69" s="17">
        <f>IF(OR(A69="",D69="",E69="",F69="",H69=""),"",IFERROR(SUMIFS($K$4:$K$123,$A$4:$A$123,A69,$D$4:$D$123,D69,$E$4:$E$123,E69,$F$4:$F$123,F69,$H$4:$H$123,H69),""))</f>
        <v/>
      </c>
      <c r="R69" s="17">
        <f>IF(OR(G69="",K69=""),"",IFERROR(G69*K69,""))</f>
        <v/>
      </c>
      <c r="S69" s="20">
        <f>IF(COUNTA(A69:P69)=0,"",IF(OR(A69="",B69="",C69="",D69=""),"Revisar identificación",IF(OR(E69="",F69=""),"Revisar fechas",IF(F69&lt;=E69,"Revisar fechas",IF(H69="","Asignar habitación",IF(OR(I69="",J69=""),"Revisar tipo y capacidad",IF(OR(K69="",K69&lt;1),"Revisar personas",IF(AND(Q69&lt;&gt;"",J69&lt;&gt;"",Q69&gt;J69),"Revisar sobreocupación",IF(OR(L69="",M69="",N69="",O69="",P69=""),"Revisar datos operativos","")))))))))</f>
        <v/>
      </c>
    </row>
    <row r="70" ht="24" customHeight="1">
      <c r="A70" s="15" t="n"/>
      <c r="B70" s="15" t="n"/>
      <c r="C70" s="15" t="n"/>
      <c r="D70" s="15" t="n"/>
      <c r="E70" s="16" t="n"/>
      <c r="F70" s="16" t="n"/>
      <c r="G70" s="17">
        <f>IF(OR(E70="",F70=""),"",IFERROR(IF(F70&gt;E70,F70-E70,""),""))</f>
        <v/>
      </c>
      <c r="H70" s="15" t="n"/>
      <c r="I70" s="15" t="n"/>
      <c r="J70" s="17">
        <f>IF(I70="","",IFERROR(VLOOKUP(I70,'Parámetros'!$A$4:$B$8,2,FALSE),""))</f>
        <v/>
      </c>
      <c r="K70" s="18" t="n"/>
      <c r="L70" s="15" t="n"/>
      <c r="M70" s="19" t="n"/>
      <c r="N70" s="15" t="n"/>
      <c r="O70" s="15" t="n"/>
      <c r="P70" s="15" t="n"/>
      <c r="Q70" s="17">
        <f>IF(OR(A70="",D70="",E70="",F70="",H70=""),"",IFERROR(SUMIFS($K$4:$K$123,$A$4:$A$123,A70,$D$4:$D$123,D70,$E$4:$E$123,E70,$F$4:$F$123,F70,$H$4:$H$123,H70),""))</f>
        <v/>
      </c>
      <c r="R70" s="17">
        <f>IF(OR(G70="",K70=""),"",IFERROR(G70*K70,""))</f>
        <v/>
      </c>
      <c r="S70" s="20">
        <f>IF(COUNTA(A70:P70)=0,"",IF(OR(A70="",B70="",C70="",D70=""),"Revisar identificación",IF(OR(E70="",F70=""),"Revisar fechas",IF(F70&lt;=E70,"Revisar fechas",IF(H70="","Asignar habitación",IF(OR(I70="",J70=""),"Revisar tipo y capacidad",IF(OR(K70="",K70&lt;1),"Revisar personas",IF(AND(Q70&lt;&gt;"",J70&lt;&gt;"",Q70&gt;J70),"Revisar sobreocupación",IF(OR(L70="",M70="",N70="",O70="",P70=""),"Revisar datos operativos","")))))))))</f>
        <v/>
      </c>
    </row>
    <row r="71" ht="24" customHeight="1">
      <c r="A71" s="15" t="n"/>
      <c r="B71" s="15" t="n"/>
      <c r="C71" s="15" t="n"/>
      <c r="D71" s="15" t="n"/>
      <c r="E71" s="16" t="n"/>
      <c r="F71" s="16" t="n"/>
      <c r="G71" s="17">
        <f>IF(OR(E71="",F71=""),"",IFERROR(IF(F71&gt;E71,F71-E71,""),""))</f>
        <v/>
      </c>
      <c r="H71" s="15" t="n"/>
      <c r="I71" s="15" t="n"/>
      <c r="J71" s="17">
        <f>IF(I71="","",IFERROR(VLOOKUP(I71,'Parámetros'!$A$4:$B$8,2,FALSE),""))</f>
        <v/>
      </c>
      <c r="K71" s="18" t="n"/>
      <c r="L71" s="15" t="n"/>
      <c r="M71" s="19" t="n"/>
      <c r="N71" s="15" t="n"/>
      <c r="O71" s="15" t="n"/>
      <c r="P71" s="15" t="n"/>
      <c r="Q71" s="17">
        <f>IF(OR(A71="",D71="",E71="",F71="",H71=""),"",IFERROR(SUMIFS($K$4:$K$123,$A$4:$A$123,A71,$D$4:$D$123,D71,$E$4:$E$123,E71,$F$4:$F$123,F71,$H$4:$H$123,H71),""))</f>
        <v/>
      </c>
      <c r="R71" s="17">
        <f>IF(OR(G71="",K71=""),"",IFERROR(G71*K71,""))</f>
        <v/>
      </c>
      <c r="S71" s="20">
        <f>IF(COUNTA(A71:P71)=0,"",IF(OR(A71="",B71="",C71="",D71=""),"Revisar identificación",IF(OR(E71="",F71=""),"Revisar fechas",IF(F71&lt;=E71,"Revisar fechas",IF(H71="","Asignar habitación",IF(OR(I71="",J71=""),"Revisar tipo y capacidad",IF(OR(K71="",K71&lt;1),"Revisar personas",IF(AND(Q71&lt;&gt;"",J71&lt;&gt;"",Q71&gt;J71),"Revisar sobreocupación",IF(OR(L71="",M71="",N71="",O71="",P71=""),"Revisar datos operativos","")))))))))</f>
        <v/>
      </c>
    </row>
    <row r="72" ht="24" customHeight="1">
      <c r="A72" s="15" t="n"/>
      <c r="B72" s="15" t="n"/>
      <c r="C72" s="15" t="n"/>
      <c r="D72" s="15" t="n"/>
      <c r="E72" s="16" t="n"/>
      <c r="F72" s="16" t="n"/>
      <c r="G72" s="17">
        <f>IF(OR(E72="",F72=""),"",IFERROR(IF(F72&gt;E72,F72-E72,""),""))</f>
        <v/>
      </c>
      <c r="H72" s="15" t="n"/>
      <c r="I72" s="15" t="n"/>
      <c r="J72" s="17">
        <f>IF(I72="","",IFERROR(VLOOKUP(I72,'Parámetros'!$A$4:$B$8,2,FALSE),""))</f>
        <v/>
      </c>
      <c r="K72" s="18" t="n"/>
      <c r="L72" s="15" t="n"/>
      <c r="M72" s="19" t="n"/>
      <c r="N72" s="15" t="n"/>
      <c r="O72" s="15" t="n"/>
      <c r="P72" s="15" t="n"/>
      <c r="Q72" s="17">
        <f>IF(OR(A72="",D72="",E72="",F72="",H72=""),"",IFERROR(SUMIFS($K$4:$K$123,$A$4:$A$123,A72,$D$4:$D$123,D72,$E$4:$E$123,E72,$F$4:$F$123,F72,$H$4:$H$123,H72),""))</f>
        <v/>
      </c>
      <c r="R72" s="17">
        <f>IF(OR(G72="",K72=""),"",IFERROR(G72*K72,""))</f>
        <v/>
      </c>
      <c r="S72" s="20">
        <f>IF(COUNTA(A72:P72)=0,"",IF(OR(A72="",B72="",C72="",D72=""),"Revisar identificación",IF(OR(E72="",F72=""),"Revisar fechas",IF(F72&lt;=E72,"Revisar fechas",IF(H72="","Asignar habitación",IF(OR(I72="",J72=""),"Revisar tipo y capacidad",IF(OR(K72="",K72&lt;1),"Revisar personas",IF(AND(Q72&lt;&gt;"",J72&lt;&gt;"",Q72&gt;J72),"Revisar sobreocupación",IF(OR(L72="",M72="",N72="",O72="",P72=""),"Revisar datos operativos","")))))))))</f>
        <v/>
      </c>
    </row>
    <row r="73" ht="24" customHeight="1">
      <c r="A73" s="15" t="n"/>
      <c r="B73" s="15" t="n"/>
      <c r="C73" s="15" t="n"/>
      <c r="D73" s="15" t="n"/>
      <c r="E73" s="16" t="n"/>
      <c r="F73" s="16" t="n"/>
      <c r="G73" s="17">
        <f>IF(OR(E73="",F73=""),"",IFERROR(IF(F73&gt;E73,F73-E73,""),""))</f>
        <v/>
      </c>
      <c r="H73" s="15" t="n"/>
      <c r="I73" s="15" t="n"/>
      <c r="J73" s="17">
        <f>IF(I73="","",IFERROR(VLOOKUP(I73,'Parámetros'!$A$4:$B$8,2,FALSE),""))</f>
        <v/>
      </c>
      <c r="K73" s="18" t="n"/>
      <c r="L73" s="15" t="n"/>
      <c r="M73" s="19" t="n"/>
      <c r="N73" s="15" t="n"/>
      <c r="O73" s="15" t="n"/>
      <c r="P73" s="15" t="n"/>
      <c r="Q73" s="17">
        <f>IF(OR(A73="",D73="",E73="",F73="",H73=""),"",IFERROR(SUMIFS($K$4:$K$123,$A$4:$A$123,A73,$D$4:$D$123,D73,$E$4:$E$123,E73,$F$4:$F$123,F73,$H$4:$H$123,H73),""))</f>
        <v/>
      </c>
      <c r="R73" s="17">
        <f>IF(OR(G73="",K73=""),"",IFERROR(G73*K73,""))</f>
        <v/>
      </c>
      <c r="S73" s="20">
        <f>IF(COUNTA(A73:P73)=0,"",IF(OR(A73="",B73="",C73="",D73=""),"Revisar identificación",IF(OR(E73="",F73=""),"Revisar fechas",IF(F73&lt;=E73,"Revisar fechas",IF(H73="","Asignar habitación",IF(OR(I73="",J73=""),"Revisar tipo y capacidad",IF(OR(K73="",K73&lt;1),"Revisar personas",IF(AND(Q73&lt;&gt;"",J73&lt;&gt;"",Q73&gt;J73),"Revisar sobreocupación",IF(OR(L73="",M73="",N73="",O73="",P73=""),"Revisar datos operativos","")))))))))</f>
        <v/>
      </c>
    </row>
    <row r="74" ht="24" customHeight="1">
      <c r="A74" s="15" t="n"/>
      <c r="B74" s="15" t="n"/>
      <c r="C74" s="15" t="n"/>
      <c r="D74" s="15" t="n"/>
      <c r="E74" s="16" t="n"/>
      <c r="F74" s="16" t="n"/>
      <c r="G74" s="17">
        <f>IF(OR(E74="",F74=""),"",IFERROR(IF(F74&gt;E74,F74-E74,""),""))</f>
        <v/>
      </c>
      <c r="H74" s="15" t="n"/>
      <c r="I74" s="15" t="n"/>
      <c r="J74" s="17">
        <f>IF(I74="","",IFERROR(VLOOKUP(I74,'Parámetros'!$A$4:$B$8,2,FALSE),""))</f>
        <v/>
      </c>
      <c r="K74" s="18" t="n"/>
      <c r="L74" s="15" t="n"/>
      <c r="M74" s="19" t="n"/>
      <c r="N74" s="15" t="n"/>
      <c r="O74" s="15" t="n"/>
      <c r="P74" s="15" t="n"/>
      <c r="Q74" s="17">
        <f>IF(OR(A74="",D74="",E74="",F74="",H74=""),"",IFERROR(SUMIFS($K$4:$K$123,$A$4:$A$123,A74,$D$4:$D$123,D74,$E$4:$E$123,E74,$F$4:$F$123,F74,$H$4:$H$123,H74),""))</f>
        <v/>
      </c>
      <c r="R74" s="17">
        <f>IF(OR(G74="",K74=""),"",IFERROR(G74*K74,""))</f>
        <v/>
      </c>
      <c r="S74" s="20">
        <f>IF(COUNTA(A74:P74)=0,"",IF(OR(A74="",B74="",C74="",D74=""),"Revisar identificación",IF(OR(E74="",F74=""),"Revisar fechas",IF(F74&lt;=E74,"Revisar fechas",IF(H74="","Asignar habitación",IF(OR(I74="",J74=""),"Revisar tipo y capacidad",IF(OR(K74="",K74&lt;1),"Revisar personas",IF(AND(Q74&lt;&gt;"",J74&lt;&gt;"",Q74&gt;J74),"Revisar sobreocupación",IF(OR(L74="",M74="",N74="",O74="",P74=""),"Revisar datos operativos","")))))))))</f>
        <v/>
      </c>
    </row>
    <row r="75" ht="24" customHeight="1">
      <c r="A75" s="15" t="n"/>
      <c r="B75" s="15" t="n"/>
      <c r="C75" s="15" t="n"/>
      <c r="D75" s="15" t="n"/>
      <c r="E75" s="16" t="n"/>
      <c r="F75" s="16" t="n"/>
      <c r="G75" s="17">
        <f>IF(OR(E75="",F75=""),"",IFERROR(IF(F75&gt;E75,F75-E75,""),""))</f>
        <v/>
      </c>
      <c r="H75" s="15" t="n"/>
      <c r="I75" s="15" t="n"/>
      <c r="J75" s="17">
        <f>IF(I75="","",IFERROR(VLOOKUP(I75,'Parámetros'!$A$4:$B$8,2,FALSE),""))</f>
        <v/>
      </c>
      <c r="K75" s="18" t="n"/>
      <c r="L75" s="15" t="n"/>
      <c r="M75" s="19" t="n"/>
      <c r="N75" s="15" t="n"/>
      <c r="O75" s="15" t="n"/>
      <c r="P75" s="15" t="n"/>
      <c r="Q75" s="17">
        <f>IF(OR(A75="",D75="",E75="",F75="",H75=""),"",IFERROR(SUMIFS($K$4:$K$123,$A$4:$A$123,A75,$D$4:$D$123,D75,$E$4:$E$123,E75,$F$4:$F$123,F75,$H$4:$H$123,H75),""))</f>
        <v/>
      </c>
      <c r="R75" s="17">
        <f>IF(OR(G75="",K75=""),"",IFERROR(G75*K75,""))</f>
        <v/>
      </c>
      <c r="S75" s="20">
        <f>IF(COUNTA(A75:P75)=0,"",IF(OR(A75="",B75="",C75="",D75=""),"Revisar identificación",IF(OR(E75="",F75=""),"Revisar fechas",IF(F75&lt;=E75,"Revisar fechas",IF(H75="","Asignar habitación",IF(OR(I75="",J75=""),"Revisar tipo y capacidad",IF(OR(K75="",K75&lt;1),"Revisar personas",IF(AND(Q75&lt;&gt;"",J75&lt;&gt;"",Q75&gt;J75),"Revisar sobreocupación",IF(OR(L75="",M75="",N75="",O75="",P75=""),"Revisar datos operativos","")))))))))</f>
        <v/>
      </c>
    </row>
    <row r="76" ht="24" customHeight="1">
      <c r="A76" s="15" t="n"/>
      <c r="B76" s="15" t="n"/>
      <c r="C76" s="15" t="n"/>
      <c r="D76" s="15" t="n"/>
      <c r="E76" s="16" t="n"/>
      <c r="F76" s="16" t="n"/>
      <c r="G76" s="17">
        <f>IF(OR(E76="",F76=""),"",IFERROR(IF(F76&gt;E76,F76-E76,""),""))</f>
        <v/>
      </c>
      <c r="H76" s="15" t="n"/>
      <c r="I76" s="15" t="n"/>
      <c r="J76" s="17">
        <f>IF(I76="","",IFERROR(VLOOKUP(I76,'Parámetros'!$A$4:$B$8,2,FALSE),""))</f>
        <v/>
      </c>
      <c r="K76" s="18" t="n"/>
      <c r="L76" s="15" t="n"/>
      <c r="M76" s="19" t="n"/>
      <c r="N76" s="15" t="n"/>
      <c r="O76" s="15" t="n"/>
      <c r="P76" s="15" t="n"/>
      <c r="Q76" s="17">
        <f>IF(OR(A76="",D76="",E76="",F76="",H76=""),"",IFERROR(SUMIFS($K$4:$K$123,$A$4:$A$123,A76,$D$4:$D$123,D76,$E$4:$E$123,E76,$F$4:$F$123,F76,$H$4:$H$123,H76),""))</f>
        <v/>
      </c>
      <c r="R76" s="17">
        <f>IF(OR(G76="",K76=""),"",IFERROR(G76*K76,""))</f>
        <v/>
      </c>
      <c r="S76" s="20">
        <f>IF(COUNTA(A76:P76)=0,"",IF(OR(A76="",B76="",C76="",D76=""),"Revisar identificación",IF(OR(E76="",F76=""),"Revisar fechas",IF(F76&lt;=E76,"Revisar fechas",IF(H76="","Asignar habitación",IF(OR(I76="",J76=""),"Revisar tipo y capacidad",IF(OR(K76="",K76&lt;1),"Revisar personas",IF(AND(Q76&lt;&gt;"",J76&lt;&gt;"",Q76&gt;J76),"Revisar sobreocupación",IF(OR(L76="",M76="",N76="",O76="",P76=""),"Revisar datos operativos","")))))))))</f>
        <v/>
      </c>
    </row>
    <row r="77" ht="24" customHeight="1">
      <c r="A77" s="15" t="n"/>
      <c r="B77" s="15" t="n"/>
      <c r="C77" s="15" t="n"/>
      <c r="D77" s="15" t="n"/>
      <c r="E77" s="16" t="n"/>
      <c r="F77" s="16" t="n"/>
      <c r="G77" s="17">
        <f>IF(OR(E77="",F77=""),"",IFERROR(IF(F77&gt;E77,F77-E77,""),""))</f>
        <v/>
      </c>
      <c r="H77" s="15" t="n"/>
      <c r="I77" s="15" t="n"/>
      <c r="J77" s="17">
        <f>IF(I77="","",IFERROR(VLOOKUP(I77,'Parámetros'!$A$4:$B$8,2,FALSE),""))</f>
        <v/>
      </c>
      <c r="K77" s="18" t="n"/>
      <c r="L77" s="15" t="n"/>
      <c r="M77" s="19" t="n"/>
      <c r="N77" s="15" t="n"/>
      <c r="O77" s="15" t="n"/>
      <c r="P77" s="15" t="n"/>
      <c r="Q77" s="17">
        <f>IF(OR(A77="",D77="",E77="",F77="",H77=""),"",IFERROR(SUMIFS($K$4:$K$123,$A$4:$A$123,A77,$D$4:$D$123,D77,$E$4:$E$123,E77,$F$4:$F$123,F77,$H$4:$H$123,H77),""))</f>
        <v/>
      </c>
      <c r="R77" s="17">
        <f>IF(OR(G77="",K77=""),"",IFERROR(G77*K77,""))</f>
        <v/>
      </c>
      <c r="S77" s="20">
        <f>IF(COUNTA(A77:P77)=0,"",IF(OR(A77="",B77="",C77="",D77=""),"Revisar identificación",IF(OR(E77="",F77=""),"Revisar fechas",IF(F77&lt;=E77,"Revisar fechas",IF(H77="","Asignar habitación",IF(OR(I77="",J77=""),"Revisar tipo y capacidad",IF(OR(K77="",K77&lt;1),"Revisar personas",IF(AND(Q77&lt;&gt;"",J77&lt;&gt;"",Q77&gt;J77),"Revisar sobreocupación",IF(OR(L77="",M77="",N77="",O77="",P77=""),"Revisar datos operativos","")))))))))</f>
        <v/>
      </c>
    </row>
    <row r="78" ht="24" customHeight="1">
      <c r="A78" s="15" t="n"/>
      <c r="B78" s="15" t="n"/>
      <c r="C78" s="15" t="n"/>
      <c r="D78" s="15" t="n"/>
      <c r="E78" s="16" t="n"/>
      <c r="F78" s="16" t="n"/>
      <c r="G78" s="17">
        <f>IF(OR(E78="",F78=""),"",IFERROR(IF(F78&gt;E78,F78-E78,""),""))</f>
        <v/>
      </c>
      <c r="H78" s="15" t="n"/>
      <c r="I78" s="15" t="n"/>
      <c r="J78" s="17">
        <f>IF(I78="","",IFERROR(VLOOKUP(I78,'Parámetros'!$A$4:$B$8,2,FALSE),""))</f>
        <v/>
      </c>
      <c r="K78" s="18" t="n"/>
      <c r="L78" s="15" t="n"/>
      <c r="M78" s="19" t="n"/>
      <c r="N78" s="15" t="n"/>
      <c r="O78" s="15" t="n"/>
      <c r="P78" s="15" t="n"/>
      <c r="Q78" s="17">
        <f>IF(OR(A78="",D78="",E78="",F78="",H78=""),"",IFERROR(SUMIFS($K$4:$K$123,$A$4:$A$123,A78,$D$4:$D$123,D78,$E$4:$E$123,E78,$F$4:$F$123,F78,$H$4:$H$123,H78),""))</f>
        <v/>
      </c>
      <c r="R78" s="17">
        <f>IF(OR(G78="",K78=""),"",IFERROR(G78*K78,""))</f>
        <v/>
      </c>
      <c r="S78" s="20">
        <f>IF(COUNTA(A78:P78)=0,"",IF(OR(A78="",B78="",C78="",D78=""),"Revisar identificación",IF(OR(E78="",F78=""),"Revisar fechas",IF(F78&lt;=E78,"Revisar fechas",IF(H78="","Asignar habitación",IF(OR(I78="",J78=""),"Revisar tipo y capacidad",IF(OR(K78="",K78&lt;1),"Revisar personas",IF(AND(Q78&lt;&gt;"",J78&lt;&gt;"",Q78&gt;J78),"Revisar sobreocupación",IF(OR(L78="",M78="",N78="",O78="",P78=""),"Revisar datos operativos","")))))))))</f>
        <v/>
      </c>
    </row>
    <row r="79" ht="24" customHeight="1">
      <c r="A79" s="15" t="n"/>
      <c r="B79" s="15" t="n"/>
      <c r="C79" s="15" t="n"/>
      <c r="D79" s="15" t="n"/>
      <c r="E79" s="16" t="n"/>
      <c r="F79" s="16" t="n"/>
      <c r="G79" s="17">
        <f>IF(OR(E79="",F79=""),"",IFERROR(IF(F79&gt;E79,F79-E79,""),""))</f>
        <v/>
      </c>
      <c r="H79" s="15" t="n"/>
      <c r="I79" s="15" t="n"/>
      <c r="J79" s="17">
        <f>IF(I79="","",IFERROR(VLOOKUP(I79,'Parámetros'!$A$4:$B$8,2,FALSE),""))</f>
        <v/>
      </c>
      <c r="K79" s="18" t="n"/>
      <c r="L79" s="15" t="n"/>
      <c r="M79" s="19" t="n"/>
      <c r="N79" s="15" t="n"/>
      <c r="O79" s="15" t="n"/>
      <c r="P79" s="15" t="n"/>
      <c r="Q79" s="17">
        <f>IF(OR(A79="",D79="",E79="",F79="",H79=""),"",IFERROR(SUMIFS($K$4:$K$123,$A$4:$A$123,A79,$D$4:$D$123,D79,$E$4:$E$123,E79,$F$4:$F$123,F79,$H$4:$H$123,H79),""))</f>
        <v/>
      </c>
      <c r="R79" s="17">
        <f>IF(OR(G79="",K79=""),"",IFERROR(G79*K79,""))</f>
        <v/>
      </c>
      <c r="S79" s="20">
        <f>IF(COUNTA(A79:P79)=0,"",IF(OR(A79="",B79="",C79="",D79=""),"Revisar identificación",IF(OR(E79="",F79=""),"Revisar fechas",IF(F79&lt;=E79,"Revisar fechas",IF(H79="","Asignar habitación",IF(OR(I79="",J79=""),"Revisar tipo y capacidad",IF(OR(K79="",K79&lt;1),"Revisar personas",IF(AND(Q79&lt;&gt;"",J79&lt;&gt;"",Q79&gt;J79),"Revisar sobreocupación",IF(OR(L79="",M79="",N79="",O79="",P79=""),"Revisar datos operativos","")))))))))</f>
        <v/>
      </c>
    </row>
    <row r="80" ht="24" customHeight="1">
      <c r="A80" s="15" t="n"/>
      <c r="B80" s="15" t="n"/>
      <c r="C80" s="15" t="n"/>
      <c r="D80" s="15" t="n"/>
      <c r="E80" s="16" t="n"/>
      <c r="F80" s="16" t="n"/>
      <c r="G80" s="17">
        <f>IF(OR(E80="",F80=""),"",IFERROR(IF(F80&gt;E80,F80-E80,""),""))</f>
        <v/>
      </c>
      <c r="H80" s="15" t="n"/>
      <c r="I80" s="15" t="n"/>
      <c r="J80" s="17">
        <f>IF(I80="","",IFERROR(VLOOKUP(I80,'Parámetros'!$A$4:$B$8,2,FALSE),""))</f>
        <v/>
      </c>
      <c r="K80" s="18" t="n"/>
      <c r="L80" s="15" t="n"/>
      <c r="M80" s="19" t="n"/>
      <c r="N80" s="15" t="n"/>
      <c r="O80" s="15" t="n"/>
      <c r="P80" s="15" t="n"/>
      <c r="Q80" s="17">
        <f>IF(OR(A80="",D80="",E80="",F80="",H80=""),"",IFERROR(SUMIFS($K$4:$K$123,$A$4:$A$123,A80,$D$4:$D$123,D80,$E$4:$E$123,E80,$F$4:$F$123,F80,$H$4:$H$123,H80),""))</f>
        <v/>
      </c>
      <c r="R80" s="17">
        <f>IF(OR(G80="",K80=""),"",IFERROR(G80*K80,""))</f>
        <v/>
      </c>
      <c r="S80" s="20">
        <f>IF(COUNTA(A80:P80)=0,"",IF(OR(A80="",B80="",C80="",D80=""),"Revisar identificación",IF(OR(E80="",F80=""),"Revisar fechas",IF(F80&lt;=E80,"Revisar fechas",IF(H80="","Asignar habitación",IF(OR(I80="",J80=""),"Revisar tipo y capacidad",IF(OR(K80="",K80&lt;1),"Revisar personas",IF(AND(Q80&lt;&gt;"",J80&lt;&gt;"",Q80&gt;J80),"Revisar sobreocupación",IF(OR(L80="",M80="",N80="",O80="",P80=""),"Revisar datos operativos","")))))))))</f>
        <v/>
      </c>
    </row>
    <row r="81" ht="24" customHeight="1">
      <c r="A81" s="15" t="n"/>
      <c r="B81" s="15" t="n"/>
      <c r="C81" s="15" t="n"/>
      <c r="D81" s="15" t="n"/>
      <c r="E81" s="16" t="n"/>
      <c r="F81" s="16" t="n"/>
      <c r="G81" s="17">
        <f>IF(OR(E81="",F81=""),"",IFERROR(IF(F81&gt;E81,F81-E81,""),""))</f>
        <v/>
      </c>
      <c r="H81" s="15" t="n"/>
      <c r="I81" s="15" t="n"/>
      <c r="J81" s="17">
        <f>IF(I81="","",IFERROR(VLOOKUP(I81,'Parámetros'!$A$4:$B$8,2,FALSE),""))</f>
        <v/>
      </c>
      <c r="K81" s="18" t="n"/>
      <c r="L81" s="15" t="n"/>
      <c r="M81" s="19" t="n"/>
      <c r="N81" s="15" t="n"/>
      <c r="O81" s="15" t="n"/>
      <c r="P81" s="15" t="n"/>
      <c r="Q81" s="17">
        <f>IF(OR(A81="",D81="",E81="",F81="",H81=""),"",IFERROR(SUMIFS($K$4:$K$123,$A$4:$A$123,A81,$D$4:$D$123,D81,$E$4:$E$123,E81,$F$4:$F$123,F81,$H$4:$H$123,H81),""))</f>
        <v/>
      </c>
      <c r="R81" s="17">
        <f>IF(OR(G81="",K81=""),"",IFERROR(G81*K81,""))</f>
        <v/>
      </c>
      <c r="S81" s="20">
        <f>IF(COUNTA(A81:P81)=0,"",IF(OR(A81="",B81="",C81="",D81=""),"Revisar identificación",IF(OR(E81="",F81=""),"Revisar fechas",IF(F81&lt;=E81,"Revisar fechas",IF(H81="","Asignar habitación",IF(OR(I81="",J81=""),"Revisar tipo y capacidad",IF(OR(K81="",K81&lt;1),"Revisar personas",IF(AND(Q81&lt;&gt;"",J81&lt;&gt;"",Q81&gt;J81),"Revisar sobreocupación",IF(OR(L81="",M81="",N81="",O81="",P81=""),"Revisar datos operativos","")))))))))</f>
        <v/>
      </c>
    </row>
    <row r="82" ht="24" customHeight="1">
      <c r="A82" s="15" t="n"/>
      <c r="B82" s="15" t="n"/>
      <c r="C82" s="15" t="n"/>
      <c r="D82" s="15" t="n"/>
      <c r="E82" s="16" t="n"/>
      <c r="F82" s="16" t="n"/>
      <c r="G82" s="17">
        <f>IF(OR(E82="",F82=""),"",IFERROR(IF(F82&gt;E82,F82-E82,""),""))</f>
        <v/>
      </c>
      <c r="H82" s="15" t="n"/>
      <c r="I82" s="15" t="n"/>
      <c r="J82" s="17">
        <f>IF(I82="","",IFERROR(VLOOKUP(I82,'Parámetros'!$A$4:$B$8,2,FALSE),""))</f>
        <v/>
      </c>
      <c r="K82" s="18" t="n"/>
      <c r="L82" s="15" t="n"/>
      <c r="M82" s="19" t="n"/>
      <c r="N82" s="15" t="n"/>
      <c r="O82" s="15" t="n"/>
      <c r="P82" s="15" t="n"/>
      <c r="Q82" s="17">
        <f>IF(OR(A82="",D82="",E82="",F82="",H82=""),"",IFERROR(SUMIFS($K$4:$K$123,$A$4:$A$123,A82,$D$4:$D$123,D82,$E$4:$E$123,E82,$F$4:$F$123,F82,$H$4:$H$123,H82),""))</f>
        <v/>
      </c>
      <c r="R82" s="17">
        <f>IF(OR(G82="",K82=""),"",IFERROR(G82*K82,""))</f>
        <v/>
      </c>
      <c r="S82" s="20">
        <f>IF(COUNTA(A82:P82)=0,"",IF(OR(A82="",B82="",C82="",D82=""),"Revisar identificación",IF(OR(E82="",F82=""),"Revisar fechas",IF(F82&lt;=E82,"Revisar fechas",IF(H82="","Asignar habitación",IF(OR(I82="",J82=""),"Revisar tipo y capacidad",IF(OR(K82="",K82&lt;1),"Revisar personas",IF(AND(Q82&lt;&gt;"",J82&lt;&gt;"",Q82&gt;J82),"Revisar sobreocupación",IF(OR(L82="",M82="",N82="",O82="",P82=""),"Revisar datos operativos","")))))))))</f>
        <v/>
      </c>
    </row>
    <row r="83" ht="24" customHeight="1">
      <c r="A83" s="15" t="n"/>
      <c r="B83" s="15" t="n"/>
      <c r="C83" s="15" t="n"/>
      <c r="D83" s="15" t="n"/>
      <c r="E83" s="16" t="n"/>
      <c r="F83" s="16" t="n"/>
      <c r="G83" s="17">
        <f>IF(OR(E83="",F83=""),"",IFERROR(IF(F83&gt;E83,F83-E83,""),""))</f>
        <v/>
      </c>
      <c r="H83" s="15" t="n"/>
      <c r="I83" s="15" t="n"/>
      <c r="J83" s="17">
        <f>IF(I83="","",IFERROR(VLOOKUP(I83,'Parámetros'!$A$4:$B$8,2,FALSE),""))</f>
        <v/>
      </c>
      <c r="K83" s="18" t="n"/>
      <c r="L83" s="15" t="n"/>
      <c r="M83" s="19" t="n"/>
      <c r="N83" s="15" t="n"/>
      <c r="O83" s="15" t="n"/>
      <c r="P83" s="15" t="n"/>
      <c r="Q83" s="17">
        <f>IF(OR(A83="",D83="",E83="",F83="",H83=""),"",IFERROR(SUMIFS($K$4:$K$123,$A$4:$A$123,A83,$D$4:$D$123,D83,$E$4:$E$123,E83,$F$4:$F$123,F83,$H$4:$H$123,H83),""))</f>
        <v/>
      </c>
      <c r="R83" s="17">
        <f>IF(OR(G83="",K83=""),"",IFERROR(G83*K83,""))</f>
        <v/>
      </c>
      <c r="S83" s="20">
        <f>IF(COUNTA(A83:P83)=0,"",IF(OR(A83="",B83="",C83="",D83=""),"Revisar identificación",IF(OR(E83="",F83=""),"Revisar fechas",IF(F83&lt;=E83,"Revisar fechas",IF(H83="","Asignar habitación",IF(OR(I83="",J83=""),"Revisar tipo y capacidad",IF(OR(K83="",K83&lt;1),"Revisar personas",IF(AND(Q83&lt;&gt;"",J83&lt;&gt;"",Q83&gt;J83),"Revisar sobreocupación",IF(OR(L83="",M83="",N83="",O83="",P83=""),"Revisar datos operativos","")))))))))</f>
        <v/>
      </c>
    </row>
    <row r="84" ht="24" customHeight="1">
      <c r="A84" s="15" t="n"/>
      <c r="B84" s="15" t="n"/>
      <c r="C84" s="15" t="n"/>
      <c r="D84" s="15" t="n"/>
      <c r="E84" s="16" t="n"/>
      <c r="F84" s="16" t="n"/>
      <c r="G84" s="17">
        <f>IF(OR(E84="",F84=""),"",IFERROR(IF(F84&gt;E84,F84-E84,""),""))</f>
        <v/>
      </c>
      <c r="H84" s="15" t="n"/>
      <c r="I84" s="15" t="n"/>
      <c r="J84" s="17">
        <f>IF(I84="","",IFERROR(VLOOKUP(I84,'Parámetros'!$A$4:$B$8,2,FALSE),""))</f>
        <v/>
      </c>
      <c r="K84" s="18" t="n"/>
      <c r="L84" s="15" t="n"/>
      <c r="M84" s="19" t="n"/>
      <c r="N84" s="15" t="n"/>
      <c r="O84" s="15" t="n"/>
      <c r="P84" s="15" t="n"/>
      <c r="Q84" s="17">
        <f>IF(OR(A84="",D84="",E84="",F84="",H84=""),"",IFERROR(SUMIFS($K$4:$K$123,$A$4:$A$123,A84,$D$4:$D$123,D84,$E$4:$E$123,E84,$F$4:$F$123,F84,$H$4:$H$123,H84),""))</f>
        <v/>
      </c>
      <c r="R84" s="17">
        <f>IF(OR(G84="",K84=""),"",IFERROR(G84*K84,""))</f>
        <v/>
      </c>
      <c r="S84" s="20">
        <f>IF(COUNTA(A84:P84)=0,"",IF(OR(A84="",B84="",C84="",D84=""),"Revisar identificación",IF(OR(E84="",F84=""),"Revisar fechas",IF(F84&lt;=E84,"Revisar fechas",IF(H84="","Asignar habitación",IF(OR(I84="",J84=""),"Revisar tipo y capacidad",IF(OR(K84="",K84&lt;1),"Revisar personas",IF(AND(Q84&lt;&gt;"",J84&lt;&gt;"",Q84&gt;J84),"Revisar sobreocupación",IF(OR(L84="",M84="",N84="",O84="",P84=""),"Revisar datos operativos","")))))))))</f>
        <v/>
      </c>
    </row>
    <row r="85" ht="24" customHeight="1">
      <c r="A85" s="15" t="n"/>
      <c r="B85" s="15" t="n"/>
      <c r="C85" s="15" t="n"/>
      <c r="D85" s="15" t="n"/>
      <c r="E85" s="16" t="n"/>
      <c r="F85" s="16" t="n"/>
      <c r="G85" s="17">
        <f>IF(OR(E85="",F85=""),"",IFERROR(IF(F85&gt;E85,F85-E85,""),""))</f>
        <v/>
      </c>
      <c r="H85" s="15" t="n"/>
      <c r="I85" s="15" t="n"/>
      <c r="J85" s="17">
        <f>IF(I85="","",IFERROR(VLOOKUP(I85,'Parámetros'!$A$4:$B$8,2,FALSE),""))</f>
        <v/>
      </c>
      <c r="K85" s="18" t="n"/>
      <c r="L85" s="15" t="n"/>
      <c r="M85" s="19" t="n"/>
      <c r="N85" s="15" t="n"/>
      <c r="O85" s="15" t="n"/>
      <c r="P85" s="15" t="n"/>
      <c r="Q85" s="17">
        <f>IF(OR(A85="",D85="",E85="",F85="",H85=""),"",IFERROR(SUMIFS($K$4:$K$123,$A$4:$A$123,A85,$D$4:$D$123,D85,$E$4:$E$123,E85,$F$4:$F$123,F85,$H$4:$H$123,H85),""))</f>
        <v/>
      </c>
      <c r="R85" s="17">
        <f>IF(OR(G85="",K85=""),"",IFERROR(G85*K85,""))</f>
        <v/>
      </c>
      <c r="S85" s="20">
        <f>IF(COUNTA(A85:P85)=0,"",IF(OR(A85="",B85="",C85="",D85=""),"Revisar identificación",IF(OR(E85="",F85=""),"Revisar fechas",IF(F85&lt;=E85,"Revisar fechas",IF(H85="","Asignar habitación",IF(OR(I85="",J85=""),"Revisar tipo y capacidad",IF(OR(K85="",K85&lt;1),"Revisar personas",IF(AND(Q85&lt;&gt;"",J85&lt;&gt;"",Q85&gt;J85),"Revisar sobreocupación",IF(OR(L85="",M85="",N85="",O85="",P85=""),"Revisar datos operativos","")))))))))</f>
        <v/>
      </c>
    </row>
    <row r="86" ht="24" customHeight="1">
      <c r="A86" s="15" t="n"/>
      <c r="B86" s="15" t="n"/>
      <c r="C86" s="15" t="n"/>
      <c r="D86" s="15" t="n"/>
      <c r="E86" s="16" t="n"/>
      <c r="F86" s="16" t="n"/>
      <c r="G86" s="17">
        <f>IF(OR(E86="",F86=""),"",IFERROR(IF(F86&gt;E86,F86-E86,""),""))</f>
        <v/>
      </c>
      <c r="H86" s="15" t="n"/>
      <c r="I86" s="15" t="n"/>
      <c r="J86" s="17">
        <f>IF(I86="","",IFERROR(VLOOKUP(I86,'Parámetros'!$A$4:$B$8,2,FALSE),""))</f>
        <v/>
      </c>
      <c r="K86" s="18" t="n"/>
      <c r="L86" s="15" t="n"/>
      <c r="M86" s="19" t="n"/>
      <c r="N86" s="15" t="n"/>
      <c r="O86" s="15" t="n"/>
      <c r="P86" s="15" t="n"/>
      <c r="Q86" s="17">
        <f>IF(OR(A86="",D86="",E86="",F86="",H86=""),"",IFERROR(SUMIFS($K$4:$K$123,$A$4:$A$123,A86,$D$4:$D$123,D86,$E$4:$E$123,E86,$F$4:$F$123,F86,$H$4:$H$123,H86),""))</f>
        <v/>
      </c>
      <c r="R86" s="17">
        <f>IF(OR(G86="",K86=""),"",IFERROR(G86*K86,""))</f>
        <v/>
      </c>
      <c r="S86" s="20">
        <f>IF(COUNTA(A86:P86)=0,"",IF(OR(A86="",B86="",C86="",D86=""),"Revisar identificación",IF(OR(E86="",F86=""),"Revisar fechas",IF(F86&lt;=E86,"Revisar fechas",IF(H86="","Asignar habitación",IF(OR(I86="",J86=""),"Revisar tipo y capacidad",IF(OR(K86="",K86&lt;1),"Revisar personas",IF(AND(Q86&lt;&gt;"",J86&lt;&gt;"",Q86&gt;J86),"Revisar sobreocupación",IF(OR(L86="",M86="",N86="",O86="",P86=""),"Revisar datos operativos","")))))))))</f>
        <v/>
      </c>
    </row>
    <row r="87" ht="24" customHeight="1">
      <c r="A87" s="15" t="n"/>
      <c r="B87" s="15" t="n"/>
      <c r="C87" s="15" t="n"/>
      <c r="D87" s="15" t="n"/>
      <c r="E87" s="16" t="n"/>
      <c r="F87" s="16" t="n"/>
      <c r="G87" s="17">
        <f>IF(OR(E87="",F87=""),"",IFERROR(IF(F87&gt;E87,F87-E87,""),""))</f>
        <v/>
      </c>
      <c r="H87" s="15" t="n"/>
      <c r="I87" s="15" t="n"/>
      <c r="J87" s="17">
        <f>IF(I87="","",IFERROR(VLOOKUP(I87,'Parámetros'!$A$4:$B$8,2,FALSE),""))</f>
        <v/>
      </c>
      <c r="K87" s="18" t="n"/>
      <c r="L87" s="15" t="n"/>
      <c r="M87" s="19" t="n"/>
      <c r="N87" s="15" t="n"/>
      <c r="O87" s="15" t="n"/>
      <c r="P87" s="15" t="n"/>
      <c r="Q87" s="17">
        <f>IF(OR(A87="",D87="",E87="",F87="",H87=""),"",IFERROR(SUMIFS($K$4:$K$123,$A$4:$A$123,A87,$D$4:$D$123,D87,$E$4:$E$123,E87,$F$4:$F$123,F87,$H$4:$H$123,H87),""))</f>
        <v/>
      </c>
      <c r="R87" s="17">
        <f>IF(OR(G87="",K87=""),"",IFERROR(G87*K87,""))</f>
        <v/>
      </c>
      <c r="S87" s="20">
        <f>IF(COUNTA(A87:P87)=0,"",IF(OR(A87="",B87="",C87="",D87=""),"Revisar identificación",IF(OR(E87="",F87=""),"Revisar fechas",IF(F87&lt;=E87,"Revisar fechas",IF(H87="","Asignar habitación",IF(OR(I87="",J87=""),"Revisar tipo y capacidad",IF(OR(K87="",K87&lt;1),"Revisar personas",IF(AND(Q87&lt;&gt;"",J87&lt;&gt;"",Q87&gt;J87),"Revisar sobreocupación",IF(OR(L87="",M87="",N87="",O87="",P87=""),"Revisar datos operativos","")))))))))</f>
        <v/>
      </c>
    </row>
    <row r="88" ht="24" customHeight="1">
      <c r="A88" s="15" t="n"/>
      <c r="B88" s="15" t="n"/>
      <c r="C88" s="15" t="n"/>
      <c r="D88" s="15" t="n"/>
      <c r="E88" s="16" t="n"/>
      <c r="F88" s="16" t="n"/>
      <c r="G88" s="17">
        <f>IF(OR(E88="",F88=""),"",IFERROR(IF(F88&gt;E88,F88-E88,""),""))</f>
        <v/>
      </c>
      <c r="H88" s="15" t="n"/>
      <c r="I88" s="15" t="n"/>
      <c r="J88" s="17">
        <f>IF(I88="","",IFERROR(VLOOKUP(I88,'Parámetros'!$A$4:$B$8,2,FALSE),""))</f>
        <v/>
      </c>
      <c r="K88" s="18" t="n"/>
      <c r="L88" s="15" t="n"/>
      <c r="M88" s="19" t="n"/>
      <c r="N88" s="15" t="n"/>
      <c r="O88" s="15" t="n"/>
      <c r="P88" s="15" t="n"/>
      <c r="Q88" s="17">
        <f>IF(OR(A88="",D88="",E88="",F88="",H88=""),"",IFERROR(SUMIFS($K$4:$K$123,$A$4:$A$123,A88,$D$4:$D$123,D88,$E$4:$E$123,E88,$F$4:$F$123,F88,$H$4:$H$123,H88),""))</f>
        <v/>
      </c>
      <c r="R88" s="17">
        <f>IF(OR(G88="",K88=""),"",IFERROR(G88*K88,""))</f>
        <v/>
      </c>
      <c r="S88" s="20">
        <f>IF(COUNTA(A88:P88)=0,"",IF(OR(A88="",B88="",C88="",D88=""),"Revisar identificación",IF(OR(E88="",F88=""),"Revisar fechas",IF(F88&lt;=E88,"Revisar fechas",IF(H88="","Asignar habitación",IF(OR(I88="",J88=""),"Revisar tipo y capacidad",IF(OR(K88="",K88&lt;1),"Revisar personas",IF(AND(Q88&lt;&gt;"",J88&lt;&gt;"",Q88&gt;J88),"Revisar sobreocupación",IF(OR(L88="",M88="",N88="",O88="",P88=""),"Revisar datos operativos","")))))))))</f>
        <v/>
      </c>
    </row>
    <row r="89" ht="24" customHeight="1">
      <c r="A89" s="15" t="n"/>
      <c r="B89" s="15" t="n"/>
      <c r="C89" s="15" t="n"/>
      <c r="D89" s="15" t="n"/>
      <c r="E89" s="16" t="n"/>
      <c r="F89" s="16" t="n"/>
      <c r="G89" s="17">
        <f>IF(OR(E89="",F89=""),"",IFERROR(IF(F89&gt;E89,F89-E89,""),""))</f>
        <v/>
      </c>
      <c r="H89" s="15" t="n"/>
      <c r="I89" s="15" t="n"/>
      <c r="J89" s="17">
        <f>IF(I89="","",IFERROR(VLOOKUP(I89,'Parámetros'!$A$4:$B$8,2,FALSE),""))</f>
        <v/>
      </c>
      <c r="K89" s="18" t="n"/>
      <c r="L89" s="15" t="n"/>
      <c r="M89" s="19" t="n"/>
      <c r="N89" s="15" t="n"/>
      <c r="O89" s="15" t="n"/>
      <c r="P89" s="15" t="n"/>
      <c r="Q89" s="17">
        <f>IF(OR(A89="",D89="",E89="",F89="",H89=""),"",IFERROR(SUMIFS($K$4:$K$123,$A$4:$A$123,A89,$D$4:$D$123,D89,$E$4:$E$123,E89,$F$4:$F$123,F89,$H$4:$H$123,H89),""))</f>
        <v/>
      </c>
      <c r="R89" s="17">
        <f>IF(OR(G89="",K89=""),"",IFERROR(G89*K89,""))</f>
        <v/>
      </c>
      <c r="S89" s="20">
        <f>IF(COUNTA(A89:P89)=0,"",IF(OR(A89="",B89="",C89="",D89=""),"Revisar identificación",IF(OR(E89="",F89=""),"Revisar fechas",IF(F89&lt;=E89,"Revisar fechas",IF(H89="","Asignar habitación",IF(OR(I89="",J89=""),"Revisar tipo y capacidad",IF(OR(K89="",K89&lt;1),"Revisar personas",IF(AND(Q89&lt;&gt;"",J89&lt;&gt;"",Q89&gt;J89),"Revisar sobreocupación",IF(OR(L89="",M89="",N89="",O89="",P89=""),"Revisar datos operativos","")))))))))</f>
        <v/>
      </c>
    </row>
    <row r="90" ht="24" customHeight="1">
      <c r="A90" s="15" t="n"/>
      <c r="B90" s="15" t="n"/>
      <c r="C90" s="15" t="n"/>
      <c r="D90" s="15" t="n"/>
      <c r="E90" s="16" t="n"/>
      <c r="F90" s="16" t="n"/>
      <c r="G90" s="17">
        <f>IF(OR(E90="",F90=""),"",IFERROR(IF(F90&gt;E90,F90-E90,""),""))</f>
        <v/>
      </c>
      <c r="H90" s="15" t="n"/>
      <c r="I90" s="15" t="n"/>
      <c r="J90" s="17">
        <f>IF(I90="","",IFERROR(VLOOKUP(I90,'Parámetros'!$A$4:$B$8,2,FALSE),""))</f>
        <v/>
      </c>
      <c r="K90" s="18" t="n"/>
      <c r="L90" s="15" t="n"/>
      <c r="M90" s="19" t="n"/>
      <c r="N90" s="15" t="n"/>
      <c r="O90" s="15" t="n"/>
      <c r="P90" s="15" t="n"/>
      <c r="Q90" s="17">
        <f>IF(OR(A90="",D90="",E90="",F90="",H90=""),"",IFERROR(SUMIFS($K$4:$K$123,$A$4:$A$123,A90,$D$4:$D$123,D90,$E$4:$E$123,E90,$F$4:$F$123,F90,$H$4:$H$123,H90),""))</f>
        <v/>
      </c>
      <c r="R90" s="17">
        <f>IF(OR(G90="",K90=""),"",IFERROR(G90*K90,""))</f>
        <v/>
      </c>
      <c r="S90" s="20">
        <f>IF(COUNTA(A90:P90)=0,"",IF(OR(A90="",B90="",C90="",D90=""),"Revisar identificación",IF(OR(E90="",F90=""),"Revisar fechas",IF(F90&lt;=E90,"Revisar fechas",IF(H90="","Asignar habitación",IF(OR(I90="",J90=""),"Revisar tipo y capacidad",IF(OR(K90="",K90&lt;1),"Revisar personas",IF(AND(Q90&lt;&gt;"",J90&lt;&gt;"",Q90&gt;J90),"Revisar sobreocupación",IF(OR(L90="",M90="",N90="",O90="",P90=""),"Revisar datos operativos","")))))))))</f>
        <v/>
      </c>
    </row>
    <row r="91" ht="24" customHeight="1">
      <c r="A91" s="15" t="n"/>
      <c r="B91" s="15" t="n"/>
      <c r="C91" s="15" t="n"/>
      <c r="D91" s="15" t="n"/>
      <c r="E91" s="16" t="n"/>
      <c r="F91" s="16" t="n"/>
      <c r="G91" s="17">
        <f>IF(OR(E91="",F91=""),"",IFERROR(IF(F91&gt;E91,F91-E91,""),""))</f>
        <v/>
      </c>
      <c r="H91" s="15" t="n"/>
      <c r="I91" s="15" t="n"/>
      <c r="J91" s="17">
        <f>IF(I91="","",IFERROR(VLOOKUP(I91,'Parámetros'!$A$4:$B$8,2,FALSE),""))</f>
        <v/>
      </c>
      <c r="K91" s="18" t="n"/>
      <c r="L91" s="15" t="n"/>
      <c r="M91" s="19" t="n"/>
      <c r="N91" s="15" t="n"/>
      <c r="O91" s="15" t="n"/>
      <c r="P91" s="15" t="n"/>
      <c r="Q91" s="17">
        <f>IF(OR(A91="",D91="",E91="",F91="",H91=""),"",IFERROR(SUMIFS($K$4:$K$123,$A$4:$A$123,A91,$D$4:$D$123,D91,$E$4:$E$123,E91,$F$4:$F$123,F91,$H$4:$H$123,H91),""))</f>
        <v/>
      </c>
      <c r="R91" s="17">
        <f>IF(OR(G91="",K91=""),"",IFERROR(G91*K91,""))</f>
        <v/>
      </c>
      <c r="S91" s="20">
        <f>IF(COUNTA(A91:P91)=0,"",IF(OR(A91="",B91="",C91="",D91=""),"Revisar identificación",IF(OR(E91="",F91=""),"Revisar fechas",IF(F91&lt;=E91,"Revisar fechas",IF(H91="","Asignar habitación",IF(OR(I91="",J91=""),"Revisar tipo y capacidad",IF(OR(K91="",K91&lt;1),"Revisar personas",IF(AND(Q91&lt;&gt;"",J91&lt;&gt;"",Q91&gt;J91),"Revisar sobreocupación",IF(OR(L91="",M91="",N91="",O91="",P91=""),"Revisar datos operativos","")))))))))</f>
        <v/>
      </c>
    </row>
    <row r="92" ht="24" customHeight="1">
      <c r="A92" s="15" t="n"/>
      <c r="B92" s="15" t="n"/>
      <c r="C92" s="15" t="n"/>
      <c r="D92" s="15" t="n"/>
      <c r="E92" s="16" t="n"/>
      <c r="F92" s="16" t="n"/>
      <c r="G92" s="17">
        <f>IF(OR(E92="",F92=""),"",IFERROR(IF(F92&gt;E92,F92-E92,""),""))</f>
        <v/>
      </c>
      <c r="H92" s="15" t="n"/>
      <c r="I92" s="15" t="n"/>
      <c r="J92" s="17">
        <f>IF(I92="","",IFERROR(VLOOKUP(I92,'Parámetros'!$A$4:$B$8,2,FALSE),""))</f>
        <v/>
      </c>
      <c r="K92" s="18" t="n"/>
      <c r="L92" s="15" t="n"/>
      <c r="M92" s="19" t="n"/>
      <c r="N92" s="15" t="n"/>
      <c r="O92" s="15" t="n"/>
      <c r="P92" s="15" t="n"/>
      <c r="Q92" s="17">
        <f>IF(OR(A92="",D92="",E92="",F92="",H92=""),"",IFERROR(SUMIFS($K$4:$K$123,$A$4:$A$123,A92,$D$4:$D$123,D92,$E$4:$E$123,E92,$F$4:$F$123,F92,$H$4:$H$123,H92),""))</f>
        <v/>
      </c>
      <c r="R92" s="17">
        <f>IF(OR(G92="",K92=""),"",IFERROR(G92*K92,""))</f>
        <v/>
      </c>
      <c r="S92" s="20">
        <f>IF(COUNTA(A92:P92)=0,"",IF(OR(A92="",B92="",C92="",D92=""),"Revisar identificación",IF(OR(E92="",F92=""),"Revisar fechas",IF(F92&lt;=E92,"Revisar fechas",IF(H92="","Asignar habitación",IF(OR(I92="",J92=""),"Revisar tipo y capacidad",IF(OR(K92="",K92&lt;1),"Revisar personas",IF(AND(Q92&lt;&gt;"",J92&lt;&gt;"",Q92&gt;J92),"Revisar sobreocupación",IF(OR(L92="",M92="",N92="",O92="",P92=""),"Revisar datos operativos","")))))))))</f>
        <v/>
      </c>
    </row>
    <row r="93" ht="24" customHeight="1">
      <c r="A93" s="15" t="n"/>
      <c r="B93" s="15" t="n"/>
      <c r="C93" s="15" t="n"/>
      <c r="D93" s="15" t="n"/>
      <c r="E93" s="16" t="n"/>
      <c r="F93" s="16" t="n"/>
      <c r="G93" s="17">
        <f>IF(OR(E93="",F93=""),"",IFERROR(IF(F93&gt;E93,F93-E93,""),""))</f>
        <v/>
      </c>
      <c r="H93" s="15" t="n"/>
      <c r="I93" s="15" t="n"/>
      <c r="J93" s="17">
        <f>IF(I93="","",IFERROR(VLOOKUP(I93,'Parámetros'!$A$4:$B$8,2,FALSE),""))</f>
        <v/>
      </c>
      <c r="K93" s="18" t="n"/>
      <c r="L93" s="15" t="n"/>
      <c r="M93" s="19" t="n"/>
      <c r="N93" s="15" t="n"/>
      <c r="O93" s="15" t="n"/>
      <c r="P93" s="15" t="n"/>
      <c r="Q93" s="17">
        <f>IF(OR(A93="",D93="",E93="",F93="",H93=""),"",IFERROR(SUMIFS($K$4:$K$123,$A$4:$A$123,A93,$D$4:$D$123,D93,$E$4:$E$123,E93,$F$4:$F$123,F93,$H$4:$H$123,H93),""))</f>
        <v/>
      </c>
      <c r="R93" s="17">
        <f>IF(OR(G93="",K93=""),"",IFERROR(G93*K93,""))</f>
        <v/>
      </c>
      <c r="S93" s="20">
        <f>IF(COUNTA(A93:P93)=0,"",IF(OR(A93="",B93="",C93="",D93=""),"Revisar identificación",IF(OR(E93="",F93=""),"Revisar fechas",IF(F93&lt;=E93,"Revisar fechas",IF(H93="","Asignar habitación",IF(OR(I93="",J93=""),"Revisar tipo y capacidad",IF(OR(K93="",K93&lt;1),"Revisar personas",IF(AND(Q93&lt;&gt;"",J93&lt;&gt;"",Q93&gt;J93),"Revisar sobreocupación",IF(OR(L93="",M93="",N93="",O93="",P93=""),"Revisar datos operativos","")))))))))</f>
        <v/>
      </c>
    </row>
    <row r="94" ht="24" customHeight="1">
      <c r="A94" s="15" t="n"/>
      <c r="B94" s="15" t="n"/>
      <c r="C94" s="15" t="n"/>
      <c r="D94" s="15" t="n"/>
      <c r="E94" s="16" t="n"/>
      <c r="F94" s="16" t="n"/>
      <c r="G94" s="17">
        <f>IF(OR(E94="",F94=""),"",IFERROR(IF(F94&gt;E94,F94-E94,""),""))</f>
        <v/>
      </c>
      <c r="H94" s="15" t="n"/>
      <c r="I94" s="15" t="n"/>
      <c r="J94" s="17">
        <f>IF(I94="","",IFERROR(VLOOKUP(I94,'Parámetros'!$A$4:$B$8,2,FALSE),""))</f>
        <v/>
      </c>
      <c r="K94" s="18" t="n"/>
      <c r="L94" s="15" t="n"/>
      <c r="M94" s="19" t="n"/>
      <c r="N94" s="15" t="n"/>
      <c r="O94" s="15" t="n"/>
      <c r="P94" s="15" t="n"/>
      <c r="Q94" s="17">
        <f>IF(OR(A94="",D94="",E94="",F94="",H94=""),"",IFERROR(SUMIFS($K$4:$K$123,$A$4:$A$123,A94,$D$4:$D$123,D94,$E$4:$E$123,E94,$F$4:$F$123,F94,$H$4:$H$123,H94),""))</f>
        <v/>
      </c>
      <c r="R94" s="17">
        <f>IF(OR(G94="",K94=""),"",IFERROR(G94*K94,""))</f>
        <v/>
      </c>
      <c r="S94" s="20">
        <f>IF(COUNTA(A94:P94)=0,"",IF(OR(A94="",B94="",C94="",D94=""),"Revisar identificación",IF(OR(E94="",F94=""),"Revisar fechas",IF(F94&lt;=E94,"Revisar fechas",IF(H94="","Asignar habitación",IF(OR(I94="",J94=""),"Revisar tipo y capacidad",IF(OR(K94="",K94&lt;1),"Revisar personas",IF(AND(Q94&lt;&gt;"",J94&lt;&gt;"",Q94&gt;J94),"Revisar sobreocupación",IF(OR(L94="",M94="",N94="",O94="",P94=""),"Revisar datos operativos","")))))))))</f>
        <v/>
      </c>
    </row>
    <row r="95" ht="24" customHeight="1">
      <c r="A95" s="15" t="n"/>
      <c r="B95" s="15" t="n"/>
      <c r="C95" s="15" t="n"/>
      <c r="D95" s="15" t="n"/>
      <c r="E95" s="16" t="n"/>
      <c r="F95" s="16" t="n"/>
      <c r="G95" s="17">
        <f>IF(OR(E95="",F95=""),"",IFERROR(IF(F95&gt;E95,F95-E95,""),""))</f>
        <v/>
      </c>
      <c r="H95" s="15" t="n"/>
      <c r="I95" s="15" t="n"/>
      <c r="J95" s="17">
        <f>IF(I95="","",IFERROR(VLOOKUP(I95,'Parámetros'!$A$4:$B$8,2,FALSE),""))</f>
        <v/>
      </c>
      <c r="K95" s="18" t="n"/>
      <c r="L95" s="15" t="n"/>
      <c r="M95" s="19" t="n"/>
      <c r="N95" s="15" t="n"/>
      <c r="O95" s="15" t="n"/>
      <c r="P95" s="15" t="n"/>
      <c r="Q95" s="17">
        <f>IF(OR(A95="",D95="",E95="",F95="",H95=""),"",IFERROR(SUMIFS($K$4:$K$123,$A$4:$A$123,A95,$D$4:$D$123,D95,$E$4:$E$123,E95,$F$4:$F$123,F95,$H$4:$H$123,H95),""))</f>
        <v/>
      </c>
      <c r="R95" s="17">
        <f>IF(OR(G95="",K95=""),"",IFERROR(G95*K95,""))</f>
        <v/>
      </c>
      <c r="S95" s="20">
        <f>IF(COUNTA(A95:P95)=0,"",IF(OR(A95="",B95="",C95="",D95=""),"Revisar identificación",IF(OR(E95="",F95=""),"Revisar fechas",IF(F95&lt;=E95,"Revisar fechas",IF(H95="","Asignar habitación",IF(OR(I95="",J95=""),"Revisar tipo y capacidad",IF(OR(K95="",K95&lt;1),"Revisar personas",IF(AND(Q95&lt;&gt;"",J95&lt;&gt;"",Q95&gt;J95),"Revisar sobreocupación",IF(OR(L95="",M95="",N95="",O95="",P95=""),"Revisar datos operativos","")))))))))</f>
        <v/>
      </c>
    </row>
    <row r="96" ht="24" customHeight="1">
      <c r="A96" s="15" t="n"/>
      <c r="B96" s="15" t="n"/>
      <c r="C96" s="15" t="n"/>
      <c r="D96" s="15" t="n"/>
      <c r="E96" s="16" t="n"/>
      <c r="F96" s="16" t="n"/>
      <c r="G96" s="17">
        <f>IF(OR(E96="",F96=""),"",IFERROR(IF(F96&gt;E96,F96-E96,""),""))</f>
        <v/>
      </c>
      <c r="H96" s="15" t="n"/>
      <c r="I96" s="15" t="n"/>
      <c r="J96" s="17">
        <f>IF(I96="","",IFERROR(VLOOKUP(I96,'Parámetros'!$A$4:$B$8,2,FALSE),""))</f>
        <v/>
      </c>
      <c r="K96" s="18" t="n"/>
      <c r="L96" s="15" t="n"/>
      <c r="M96" s="19" t="n"/>
      <c r="N96" s="15" t="n"/>
      <c r="O96" s="15" t="n"/>
      <c r="P96" s="15" t="n"/>
      <c r="Q96" s="17">
        <f>IF(OR(A96="",D96="",E96="",F96="",H96=""),"",IFERROR(SUMIFS($K$4:$K$123,$A$4:$A$123,A96,$D$4:$D$123,D96,$E$4:$E$123,E96,$F$4:$F$123,F96,$H$4:$H$123,H96),""))</f>
        <v/>
      </c>
      <c r="R96" s="17">
        <f>IF(OR(G96="",K96=""),"",IFERROR(G96*K96,""))</f>
        <v/>
      </c>
      <c r="S96" s="20">
        <f>IF(COUNTA(A96:P96)=0,"",IF(OR(A96="",B96="",C96="",D96=""),"Revisar identificación",IF(OR(E96="",F96=""),"Revisar fechas",IF(F96&lt;=E96,"Revisar fechas",IF(H96="","Asignar habitación",IF(OR(I96="",J96=""),"Revisar tipo y capacidad",IF(OR(K96="",K96&lt;1),"Revisar personas",IF(AND(Q96&lt;&gt;"",J96&lt;&gt;"",Q96&gt;J96),"Revisar sobreocupación",IF(OR(L96="",M96="",N96="",O96="",P96=""),"Revisar datos operativos","")))))))))</f>
        <v/>
      </c>
    </row>
    <row r="97" ht="24" customHeight="1">
      <c r="A97" s="15" t="n"/>
      <c r="B97" s="15" t="n"/>
      <c r="C97" s="15" t="n"/>
      <c r="D97" s="15" t="n"/>
      <c r="E97" s="16" t="n"/>
      <c r="F97" s="16" t="n"/>
      <c r="G97" s="17">
        <f>IF(OR(E97="",F97=""),"",IFERROR(IF(F97&gt;E97,F97-E97,""),""))</f>
        <v/>
      </c>
      <c r="H97" s="15" t="n"/>
      <c r="I97" s="15" t="n"/>
      <c r="J97" s="17">
        <f>IF(I97="","",IFERROR(VLOOKUP(I97,'Parámetros'!$A$4:$B$8,2,FALSE),""))</f>
        <v/>
      </c>
      <c r="K97" s="18" t="n"/>
      <c r="L97" s="15" t="n"/>
      <c r="M97" s="19" t="n"/>
      <c r="N97" s="15" t="n"/>
      <c r="O97" s="15" t="n"/>
      <c r="P97" s="15" t="n"/>
      <c r="Q97" s="17">
        <f>IF(OR(A97="",D97="",E97="",F97="",H97=""),"",IFERROR(SUMIFS($K$4:$K$123,$A$4:$A$123,A97,$D$4:$D$123,D97,$E$4:$E$123,E97,$F$4:$F$123,F97,$H$4:$H$123,H97),""))</f>
        <v/>
      </c>
      <c r="R97" s="17">
        <f>IF(OR(G97="",K97=""),"",IFERROR(G97*K97,""))</f>
        <v/>
      </c>
      <c r="S97" s="20">
        <f>IF(COUNTA(A97:P97)=0,"",IF(OR(A97="",B97="",C97="",D97=""),"Revisar identificación",IF(OR(E97="",F97=""),"Revisar fechas",IF(F97&lt;=E97,"Revisar fechas",IF(H97="","Asignar habitación",IF(OR(I97="",J97=""),"Revisar tipo y capacidad",IF(OR(K97="",K97&lt;1),"Revisar personas",IF(AND(Q97&lt;&gt;"",J97&lt;&gt;"",Q97&gt;J97),"Revisar sobreocupación",IF(OR(L97="",M97="",N97="",O97="",P97=""),"Revisar datos operativos","")))))))))</f>
        <v/>
      </c>
    </row>
    <row r="98" ht="24" customHeight="1">
      <c r="A98" s="15" t="n"/>
      <c r="B98" s="15" t="n"/>
      <c r="C98" s="15" t="n"/>
      <c r="D98" s="15" t="n"/>
      <c r="E98" s="16" t="n"/>
      <c r="F98" s="16" t="n"/>
      <c r="G98" s="17">
        <f>IF(OR(E98="",F98=""),"",IFERROR(IF(F98&gt;E98,F98-E98,""),""))</f>
        <v/>
      </c>
      <c r="H98" s="15" t="n"/>
      <c r="I98" s="15" t="n"/>
      <c r="J98" s="17">
        <f>IF(I98="","",IFERROR(VLOOKUP(I98,'Parámetros'!$A$4:$B$8,2,FALSE),""))</f>
        <v/>
      </c>
      <c r="K98" s="18" t="n"/>
      <c r="L98" s="15" t="n"/>
      <c r="M98" s="19" t="n"/>
      <c r="N98" s="15" t="n"/>
      <c r="O98" s="15" t="n"/>
      <c r="P98" s="15" t="n"/>
      <c r="Q98" s="17">
        <f>IF(OR(A98="",D98="",E98="",F98="",H98=""),"",IFERROR(SUMIFS($K$4:$K$123,$A$4:$A$123,A98,$D$4:$D$123,D98,$E$4:$E$123,E98,$F$4:$F$123,F98,$H$4:$H$123,H98),""))</f>
        <v/>
      </c>
      <c r="R98" s="17">
        <f>IF(OR(G98="",K98=""),"",IFERROR(G98*K98,""))</f>
        <v/>
      </c>
      <c r="S98" s="20">
        <f>IF(COUNTA(A98:P98)=0,"",IF(OR(A98="",B98="",C98="",D98=""),"Revisar identificación",IF(OR(E98="",F98=""),"Revisar fechas",IF(F98&lt;=E98,"Revisar fechas",IF(H98="","Asignar habitación",IF(OR(I98="",J98=""),"Revisar tipo y capacidad",IF(OR(K98="",K98&lt;1),"Revisar personas",IF(AND(Q98&lt;&gt;"",J98&lt;&gt;"",Q98&gt;J98),"Revisar sobreocupación",IF(OR(L98="",M98="",N98="",O98="",P98=""),"Revisar datos operativos","")))))))))</f>
        <v/>
      </c>
    </row>
    <row r="99" ht="24" customHeight="1">
      <c r="A99" s="15" t="n"/>
      <c r="B99" s="15" t="n"/>
      <c r="C99" s="15" t="n"/>
      <c r="D99" s="15" t="n"/>
      <c r="E99" s="16" t="n"/>
      <c r="F99" s="16" t="n"/>
      <c r="G99" s="17">
        <f>IF(OR(E99="",F99=""),"",IFERROR(IF(F99&gt;E99,F99-E99,""),""))</f>
        <v/>
      </c>
      <c r="H99" s="15" t="n"/>
      <c r="I99" s="15" t="n"/>
      <c r="J99" s="17">
        <f>IF(I99="","",IFERROR(VLOOKUP(I99,'Parámetros'!$A$4:$B$8,2,FALSE),""))</f>
        <v/>
      </c>
      <c r="K99" s="18" t="n"/>
      <c r="L99" s="15" t="n"/>
      <c r="M99" s="19" t="n"/>
      <c r="N99" s="15" t="n"/>
      <c r="O99" s="15" t="n"/>
      <c r="P99" s="15" t="n"/>
      <c r="Q99" s="17">
        <f>IF(OR(A99="",D99="",E99="",F99="",H99=""),"",IFERROR(SUMIFS($K$4:$K$123,$A$4:$A$123,A99,$D$4:$D$123,D99,$E$4:$E$123,E99,$F$4:$F$123,F99,$H$4:$H$123,H99),""))</f>
        <v/>
      </c>
      <c r="R99" s="17">
        <f>IF(OR(G99="",K99=""),"",IFERROR(G99*K99,""))</f>
        <v/>
      </c>
      <c r="S99" s="20">
        <f>IF(COUNTA(A99:P99)=0,"",IF(OR(A99="",B99="",C99="",D99=""),"Revisar identificación",IF(OR(E99="",F99=""),"Revisar fechas",IF(F99&lt;=E99,"Revisar fechas",IF(H99="","Asignar habitación",IF(OR(I99="",J99=""),"Revisar tipo y capacidad",IF(OR(K99="",K99&lt;1),"Revisar personas",IF(AND(Q99&lt;&gt;"",J99&lt;&gt;"",Q99&gt;J99),"Revisar sobreocupación",IF(OR(L99="",M99="",N99="",O99="",P99=""),"Revisar datos operativos","")))))))))</f>
        <v/>
      </c>
    </row>
    <row r="100" ht="24" customHeight="1">
      <c r="A100" s="15" t="n"/>
      <c r="B100" s="15" t="n"/>
      <c r="C100" s="15" t="n"/>
      <c r="D100" s="15" t="n"/>
      <c r="E100" s="16" t="n"/>
      <c r="F100" s="16" t="n"/>
      <c r="G100" s="17">
        <f>IF(OR(E100="",F100=""),"",IFERROR(IF(F100&gt;E100,F100-E100,""),""))</f>
        <v/>
      </c>
      <c r="H100" s="15" t="n"/>
      <c r="I100" s="15" t="n"/>
      <c r="J100" s="17">
        <f>IF(I100="","",IFERROR(VLOOKUP(I100,'Parámetros'!$A$4:$B$8,2,FALSE),""))</f>
        <v/>
      </c>
      <c r="K100" s="18" t="n"/>
      <c r="L100" s="15" t="n"/>
      <c r="M100" s="19" t="n"/>
      <c r="N100" s="15" t="n"/>
      <c r="O100" s="15" t="n"/>
      <c r="P100" s="15" t="n"/>
      <c r="Q100" s="17">
        <f>IF(OR(A100="",D100="",E100="",F100="",H100=""),"",IFERROR(SUMIFS($K$4:$K$123,$A$4:$A$123,A100,$D$4:$D$123,D100,$E$4:$E$123,E100,$F$4:$F$123,F100,$H$4:$H$123,H100),""))</f>
        <v/>
      </c>
      <c r="R100" s="17">
        <f>IF(OR(G100="",K100=""),"",IFERROR(G100*K100,""))</f>
        <v/>
      </c>
      <c r="S100" s="20">
        <f>IF(COUNTA(A100:P100)=0,"",IF(OR(A100="",B100="",C100="",D100=""),"Revisar identificación",IF(OR(E100="",F100=""),"Revisar fechas",IF(F100&lt;=E100,"Revisar fechas",IF(H100="","Asignar habitación",IF(OR(I100="",J100=""),"Revisar tipo y capacidad",IF(OR(K100="",K100&lt;1),"Revisar personas",IF(AND(Q100&lt;&gt;"",J100&lt;&gt;"",Q100&gt;J100),"Revisar sobreocupación",IF(OR(L100="",M100="",N100="",O100="",P100=""),"Revisar datos operativos","")))))))))</f>
        <v/>
      </c>
    </row>
    <row r="101" ht="24" customHeight="1">
      <c r="A101" s="15" t="n"/>
      <c r="B101" s="15" t="n"/>
      <c r="C101" s="15" t="n"/>
      <c r="D101" s="15" t="n"/>
      <c r="E101" s="16" t="n"/>
      <c r="F101" s="16" t="n"/>
      <c r="G101" s="17">
        <f>IF(OR(E101="",F101=""),"",IFERROR(IF(F101&gt;E101,F101-E101,""),""))</f>
        <v/>
      </c>
      <c r="H101" s="15" t="n"/>
      <c r="I101" s="15" t="n"/>
      <c r="J101" s="17">
        <f>IF(I101="","",IFERROR(VLOOKUP(I101,'Parámetros'!$A$4:$B$8,2,FALSE),""))</f>
        <v/>
      </c>
      <c r="K101" s="18" t="n"/>
      <c r="L101" s="15" t="n"/>
      <c r="M101" s="19" t="n"/>
      <c r="N101" s="15" t="n"/>
      <c r="O101" s="15" t="n"/>
      <c r="P101" s="15" t="n"/>
      <c r="Q101" s="17">
        <f>IF(OR(A101="",D101="",E101="",F101="",H101=""),"",IFERROR(SUMIFS($K$4:$K$123,$A$4:$A$123,A101,$D$4:$D$123,D101,$E$4:$E$123,E101,$F$4:$F$123,F101,$H$4:$H$123,H101),""))</f>
        <v/>
      </c>
      <c r="R101" s="17">
        <f>IF(OR(G101="",K101=""),"",IFERROR(G101*K101,""))</f>
        <v/>
      </c>
      <c r="S101" s="20">
        <f>IF(COUNTA(A101:P101)=0,"",IF(OR(A101="",B101="",C101="",D101=""),"Revisar identificación",IF(OR(E101="",F101=""),"Revisar fechas",IF(F101&lt;=E101,"Revisar fechas",IF(H101="","Asignar habitación",IF(OR(I101="",J101=""),"Revisar tipo y capacidad",IF(OR(K101="",K101&lt;1),"Revisar personas",IF(AND(Q101&lt;&gt;"",J101&lt;&gt;"",Q101&gt;J101),"Revisar sobreocupación",IF(OR(L101="",M101="",N101="",O101="",P101=""),"Revisar datos operativos","")))))))))</f>
        <v/>
      </c>
    </row>
    <row r="102" ht="24" customHeight="1">
      <c r="A102" s="15" t="n"/>
      <c r="B102" s="15" t="n"/>
      <c r="C102" s="15" t="n"/>
      <c r="D102" s="15" t="n"/>
      <c r="E102" s="16" t="n"/>
      <c r="F102" s="16" t="n"/>
      <c r="G102" s="17">
        <f>IF(OR(E102="",F102=""),"",IFERROR(IF(F102&gt;E102,F102-E102,""),""))</f>
        <v/>
      </c>
      <c r="H102" s="15" t="n"/>
      <c r="I102" s="15" t="n"/>
      <c r="J102" s="17">
        <f>IF(I102="","",IFERROR(VLOOKUP(I102,'Parámetros'!$A$4:$B$8,2,FALSE),""))</f>
        <v/>
      </c>
      <c r="K102" s="18" t="n"/>
      <c r="L102" s="15" t="n"/>
      <c r="M102" s="19" t="n"/>
      <c r="N102" s="15" t="n"/>
      <c r="O102" s="15" t="n"/>
      <c r="P102" s="15" t="n"/>
      <c r="Q102" s="17">
        <f>IF(OR(A102="",D102="",E102="",F102="",H102=""),"",IFERROR(SUMIFS($K$4:$K$123,$A$4:$A$123,A102,$D$4:$D$123,D102,$E$4:$E$123,E102,$F$4:$F$123,F102,$H$4:$H$123,H102),""))</f>
        <v/>
      </c>
      <c r="R102" s="17">
        <f>IF(OR(G102="",K102=""),"",IFERROR(G102*K102,""))</f>
        <v/>
      </c>
      <c r="S102" s="20">
        <f>IF(COUNTA(A102:P102)=0,"",IF(OR(A102="",B102="",C102="",D102=""),"Revisar identificación",IF(OR(E102="",F102=""),"Revisar fechas",IF(F102&lt;=E102,"Revisar fechas",IF(H102="","Asignar habitación",IF(OR(I102="",J102=""),"Revisar tipo y capacidad",IF(OR(K102="",K102&lt;1),"Revisar personas",IF(AND(Q102&lt;&gt;"",J102&lt;&gt;"",Q102&gt;J102),"Revisar sobreocupación",IF(OR(L102="",M102="",N102="",O102="",P102=""),"Revisar datos operativos","")))))))))</f>
        <v/>
      </c>
    </row>
    <row r="103" ht="24" customHeight="1">
      <c r="A103" s="15" t="n"/>
      <c r="B103" s="15" t="n"/>
      <c r="C103" s="15" t="n"/>
      <c r="D103" s="15" t="n"/>
      <c r="E103" s="16" t="n"/>
      <c r="F103" s="16" t="n"/>
      <c r="G103" s="17">
        <f>IF(OR(E103="",F103=""),"",IFERROR(IF(F103&gt;E103,F103-E103,""),""))</f>
        <v/>
      </c>
      <c r="H103" s="15" t="n"/>
      <c r="I103" s="15" t="n"/>
      <c r="J103" s="17">
        <f>IF(I103="","",IFERROR(VLOOKUP(I103,'Parámetros'!$A$4:$B$8,2,FALSE),""))</f>
        <v/>
      </c>
      <c r="K103" s="18" t="n"/>
      <c r="L103" s="15" t="n"/>
      <c r="M103" s="19" t="n"/>
      <c r="N103" s="15" t="n"/>
      <c r="O103" s="15" t="n"/>
      <c r="P103" s="15" t="n"/>
      <c r="Q103" s="17">
        <f>IF(OR(A103="",D103="",E103="",F103="",H103=""),"",IFERROR(SUMIFS($K$4:$K$123,$A$4:$A$123,A103,$D$4:$D$123,D103,$E$4:$E$123,E103,$F$4:$F$123,F103,$H$4:$H$123,H103),""))</f>
        <v/>
      </c>
      <c r="R103" s="17">
        <f>IF(OR(G103="",K103=""),"",IFERROR(G103*K103,""))</f>
        <v/>
      </c>
      <c r="S103" s="20">
        <f>IF(COUNTA(A103:P103)=0,"",IF(OR(A103="",B103="",C103="",D103=""),"Revisar identificación",IF(OR(E103="",F103=""),"Revisar fechas",IF(F103&lt;=E103,"Revisar fechas",IF(H103="","Asignar habitación",IF(OR(I103="",J103=""),"Revisar tipo y capacidad",IF(OR(K103="",K103&lt;1),"Revisar personas",IF(AND(Q103&lt;&gt;"",J103&lt;&gt;"",Q103&gt;J103),"Revisar sobreocupación",IF(OR(L103="",M103="",N103="",O103="",P103=""),"Revisar datos operativos","")))))))))</f>
        <v/>
      </c>
    </row>
    <row r="104" ht="24" customHeight="1">
      <c r="A104" s="15" t="n"/>
      <c r="B104" s="15" t="n"/>
      <c r="C104" s="15" t="n"/>
      <c r="D104" s="15" t="n"/>
      <c r="E104" s="16" t="n"/>
      <c r="F104" s="16" t="n"/>
      <c r="G104" s="17">
        <f>IF(OR(E104="",F104=""),"",IFERROR(IF(F104&gt;E104,F104-E104,""),""))</f>
        <v/>
      </c>
      <c r="H104" s="15" t="n"/>
      <c r="I104" s="15" t="n"/>
      <c r="J104" s="17">
        <f>IF(I104="","",IFERROR(VLOOKUP(I104,'Parámetros'!$A$4:$B$8,2,FALSE),""))</f>
        <v/>
      </c>
      <c r="K104" s="18" t="n"/>
      <c r="L104" s="15" t="n"/>
      <c r="M104" s="19" t="n"/>
      <c r="N104" s="15" t="n"/>
      <c r="O104" s="15" t="n"/>
      <c r="P104" s="15" t="n"/>
      <c r="Q104" s="17">
        <f>IF(OR(A104="",D104="",E104="",F104="",H104=""),"",IFERROR(SUMIFS($K$4:$K$123,$A$4:$A$123,A104,$D$4:$D$123,D104,$E$4:$E$123,E104,$F$4:$F$123,F104,$H$4:$H$123,H104),""))</f>
        <v/>
      </c>
      <c r="R104" s="17">
        <f>IF(OR(G104="",K104=""),"",IFERROR(G104*K104,""))</f>
        <v/>
      </c>
      <c r="S104" s="20">
        <f>IF(COUNTA(A104:P104)=0,"",IF(OR(A104="",B104="",C104="",D104=""),"Revisar identificación",IF(OR(E104="",F104=""),"Revisar fechas",IF(F104&lt;=E104,"Revisar fechas",IF(H104="","Asignar habitación",IF(OR(I104="",J104=""),"Revisar tipo y capacidad",IF(OR(K104="",K104&lt;1),"Revisar personas",IF(AND(Q104&lt;&gt;"",J104&lt;&gt;"",Q104&gt;J104),"Revisar sobreocupación",IF(OR(L104="",M104="",N104="",O104="",P104=""),"Revisar datos operativos","")))))))))</f>
        <v/>
      </c>
    </row>
    <row r="105" ht="24" customHeight="1">
      <c r="A105" s="15" t="n"/>
      <c r="B105" s="15" t="n"/>
      <c r="C105" s="15" t="n"/>
      <c r="D105" s="15" t="n"/>
      <c r="E105" s="16" t="n"/>
      <c r="F105" s="16" t="n"/>
      <c r="G105" s="17">
        <f>IF(OR(E105="",F105=""),"",IFERROR(IF(F105&gt;E105,F105-E105,""),""))</f>
        <v/>
      </c>
      <c r="H105" s="15" t="n"/>
      <c r="I105" s="15" t="n"/>
      <c r="J105" s="17">
        <f>IF(I105="","",IFERROR(VLOOKUP(I105,'Parámetros'!$A$4:$B$8,2,FALSE),""))</f>
        <v/>
      </c>
      <c r="K105" s="18" t="n"/>
      <c r="L105" s="15" t="n"/>
      <c r="M105" s="19" t="n"/>
      <c r="N105" s="15" t="n"/>
      <c r="O105" s="15" t="n"/>
      <c r="P105" s="15" t="n"/>
      <c r="Q105" s="17">
        <f>IF(OR(A105="",D105="",E105="",F105="",H105=""),"",IFERROR(SUMIFS($K$4:$K$123,$A$4:$A$123,A105,$D$4:$D$123,D105,$E$4:$E$123,E105,$F$4:$F$123,F105,$H$4:$H$123,H105),""))</f>
        <v/>
      </c>
      <c r="R105" s="17">
        <f>IF(OR(G105="",K105=""),"",IFERROR(G105*K105,""))</f>
        <v/>
      </c>
      <c r="S105" s="20">
        <f>IF(COUNTA(A105:P105)=0,"",IF(OR(A105="",B105="",C105="",D105=""),"Revisar identificación",IF(OR(E105="",F105=""),"Revisar fechas",IF(F105&lt;=E105,"Revisar fechas",IF(H105="","Asignar habitación",IF(OR(I105="",J105=""),"Revisar tipo y capacidad",IF(OR(K105="",K105&lt;1),"Revisar personas",IF(AND(Q105&lt;&gt;"",J105&lt;&gt;"",Q105&gt;J105),"Revisar sobreocupación",IF(OR(L105="",M105="",N105="",O105="",P105=""),"Revisar datos operativos","")))))))))</f>
        <v/>
      </c>
    </row>
    <row r="106" ht="24" customHeight="1">
      <c r="A106" s="15" t="n"/>
      <c r="B106" s="15" t="n"/>
      <c r="C106" s="15" t="n"/>
      <c r="D106" s="15" t="n"/>
      <c r="E106" s="16" t="n"/>
      <c r="F106" s="16" t="n"/>
      <c r="G106" s="17">
        <f>IF(OR(E106="",F106=""),"",IFERROR(IF(F106&gt;E106,F106-E106,""),""))</f>
        <v/>
      </c>
      <c r="H106" s="15" t="n"/>
      <c r="I106" s="15" t="n"/>
      <c r="J106" s="17">
        <f>IF(I106="","",IFERROR(VLOOKUP(I106,'Parámetros'!$A$4:$B$8,2,FALSE),""))</f>
        <v/>
      </c>
      <c r="K106" s="18" t="n"/>
      <c r="L106" s="15" t="n"/>
      <c r="M106" s="19" t="n"/>
      <c r="N106" s="15" t="n"/>
      <c r="O106" s="15" t="n"/>
      <c r="P106" s="15" t="n"/>
      <c r="Q106" s="17">
        <f>IF(OR(A106="",D106="",E106="",F106="",H106=""),"",IFERROR(SUMIFS($K$4:$K$123,$A$4:$A$123,A106,$D$4:$D$123,D106,$E$4:$E$123,E106,$F$4:$F$123,F106,$H$4:$H$123,H106),""))</f>
        <v/>
      </c>
      <c r="R106" s="17">
        <f>IF(OR(G106="",K106=""),"",IFERROR(G106*K106,""))</f>
        <v/>
      </c>
      <c r="S106" s="20">
        <f>IF(COUNTA(A106:P106)=0,"",IF(OR(A106="",B106="",C106="",D106=""),"Revisar identificación",IF(OR(E106="",F106=""),"Revisar fechas",IF(F106&lt;=E106,"Revisar fechas",IF(H106="","Asignar habitación",IF(OR(I106="",J106=""),"Revisar tipo y capacidad",IF(OR(K106="",K106&lt;1),"Revisar personas",IF(AND(Q106&lt;&gt;"",J106&lt;&gt;"",Q106&gt;J106),"Revisar sobreocupación",IF(OR(L106="",M106="",N106="",O106="",P106=""),"Revisar datos operativos","")))))))))</f>
        <v/>
      </c>
    </row>
    <row r="107" ht="24" customHeight="1">
      <c r="A107" s="15" t="n"/>
      <c r="B107" s="15" t="n"/>
      <c r="C107" s="15" t="n"/>
      <c r="D107" s="15" t="n"/>
      <c r="E107" s="16" t="n"/>
      <c r="F107" s="16" t="n"/>
      <c r="G107" s="17">
        <f>IF(OR(E107="",F107=""),"",IFERROR(IF(F107&gt;E107,F107-E107,""),""))</f>
        <v/>
      </c>
      <c r="H107" s="15" t="n"/>
      <c r="I107" s="15" t="n"/>
      <c r="J107" s="17">
        <f>IF(I107="","",IFERROR(VLOOKUP(I107,'Parámetros'!$A$4:$B$8,2,FALSE),""))</f>
        <v/>
      </c>
      <c r="K107" s="18" t="n"/>
      <c r="L107" s="15" t="n"/>
      <c r="M107" s="19" t="n"/>
      <c r="N107" s="15" t="n"/>
      <c r="O107" s="15" t="n"/>
      <c r="P107" s="15" t="n"/>
      <c r="Q107" s="17">
        <f>IF(OR(A107="",D107="",E107="",F107="",H107=""),"",IFERROR(SUMIFS($K$4:$K$123,$A$4:$A$123,A107,$D$4:$D$123,D107,$E$4:$E$123,E107,$F$4:$F$123,F107,$H$4:$H$123,H107),""))</f>
        <v/>
      </c>
      <c r="R107" s="17">
        <f>IF(OR(G107="",K107=""),"",IFERROR(G107*K107,""))</f>
        <v/>
      </c>
      <c r="S107" s="20">
        <f>IF(COUNTA(A107:P107)=0,"",IF(OR(A107="",B107="",C107="",D107=""),"Revisar identificación",IF(OR(E107="",F107=""),"Revisar fechas",IF(F107&lt;=E107,"Revisar fechas",IF(H107="","Asignar habitación",IF(OR(I107="",J107=""),"Revisar tipo y capacidad",IF(OR(K107="",K107&lt;1),"Revisar personas",IF(AND(Q107&lt;&gt;"",J107&lt;&gt;"",Q107&gt;J107),"Revisar sobreocupación",IF(OR(L107="",M107="",N107="",O107="",P107=""),"Revisar datos operativos","")))))))))</f>
        <v/>
      </c>
    </row>
    <row r="108" ht="24" customHeight="1">
      <c r="A108" s="15" t="n"/>
      <c r="B108" s="15" t="n"/>
      <c r="C108" s="15" t="n"/>
      <c r="D108" s="15" t="n"/>
      <c r="E108" s="16" t="n"/>
      <c r="F108" s="16" t="n"/>
      <c r="G108" s="17">
        <f>IF(OR(E108="",F108=""),"",IFERROR(IF(F108&gt;E108,F108-E108,""),""))</f>
        <v/>
      </c>
      <c r="H108" s="15" t="n"/>
      <c r="I108" s="15" t="n"/>
      <c r="J108" s="17">
        <f>IF(I108="","",IFERROR(VLOOKUP(I108,'Parámetros'!$A$4:$B$8,2,FALSE),""))</f>
        <v/>
      </c>
      <c r="K108" s="18" t="n"/>
      <c r="L108" s="15" t="n"/>
      <c r="M108" s="19" t="n"/>
      <c r="N108" s="15" t="n"/>
      <c r="O108" s="15" t="n"/>
      <c r="P108" s="15" t="n"/>
      <c r="Q108" s="17">
        <f>IF(OR(A108="",D108="",E108="",F108="",H108=""),"",IFERROR(SUMIFS($K$4:$K$123,$A$4:$A$123,A108,$D$4:$D$123,D108,$E$4:$E$123,E108,$F$4:$F$123,F108,$H$4:$H$123,H108),""))</f>
        <v/>
      </c>
      <c r="R108" s="17">
        <f>IF(OR(G108="",K108=""),"",IFERROR(G108*K108,""))</f>
        <v/>
      </c>
      <c r="S108" s="20">
        <f>IF(COUNTA(A108:P108)=0,"",IF(OR(A108="",B108="",C108="",D108=""),"Revisar identificación",IF(OR(E108="",F108=""),"Revisar fechas",IF(F108&lt;=E108,"Revisar fechas",IF(H108="","Asignar habitación",IF(OR(I108="",J108=""),"Revisar tipo y capacidad",IF(OR(K108="",K108&lt;1),"Revisar personas",IF(AND(Q108&lt;&gt;"",J108&lt;&gt;"",Q108&gt;J108),"Revisar sobreocupación",IF(OR(L108="",M108="",N108="",O108="",P108=""),"Revisar datos operativos","")))))))))</f>
        <v/>
      </c>
    </row>
    <row r="109" ht="24" customHeight="1">
      <c r="A109" s="15" t="n"/>
      <c r="B109" s="15" t="n"/>
      <c r="C109" s="15" t="n"/>
      <c r="D109" s="15" t="n"/>
      <c r="E109" s="16" t="n"/>
      <c r="F109" s="16" t="n"/>
      <c r="G109" s="17">
        <f>IF(OR(E109="",F109=""),"",IFERROR(IF(F109&gt;E109,F109-E109,""),""))</f>
        <v/>
      </c>
      <c r="H109" s="15" t="n"/>
      <c r="I109" s="15" t="n"/>
      <c r="J109" s="17">
        <f>IF(I109="","",IFERROR(VLOOKUP(I109,'Parámetros'!$A$4:$B$8,2,FALSE),""))</f>
        <v/>
      </c>
      <c r="K109" s="18" t="n"/>
      <c r="L109" s="15" t="n"/>
      <c r="M109" s="19" t="n"/>
      <c r="N109" s="15" t="n"/>
      <c r="O109" s="15" t="n"/>
      <c r="P109" s="15" t="n"/>
      <c r="Q109" s="17">
        <f>IF(OR(A109="",D109="",E109="",F109="",H109=""),"",IFERROR(SUMIFS($K$4:$K$123,$A$4:$A$123,A109,$D$4:$D$123,D109,$E$4:$E$123,E109,$F$4:$F$123,F109,$H$4:$H$123,H109),""))</f>
        <v/>
      </c>
      <c r="R109" s="17">
        <f>IF(OR(G109="",K109=""),"",IFERROR(G109*K109,""))</f>
        <v/>
      </c>
      <c r="S109" s="20">
        <f>IF(COUNTA(A109:P109)=0,"",IF(OR(A109="",B109="",C109="",D109=""),"Revisar identificación",IF(OR(E109="",F109=""),"Revisar fechas",IF(F109&lt;=E109,"Revisar fechas",IF(H109="","Asignar habitación",IF(OR(I109="",J109=""),"Revisar tipo y capacidad",IF(OR(K109="",K109&lt;1),"Revisar personas",IF(AND(Q109&lt;&gt;"",J109&lt;&gt;"",Q109&gt;J109),"Revisar sobreocupación",IF(OR(L109="",M109="",N109="",O109="",P109=""),"Revisar datos operativos","")))))))))</f>
        <v/>
      </c>
    </row>
    <row r="110" ht="24" customHeight="1">
      <c r="A110" s="15" t="n"/>
      <c r="B110" s="15" t="n"/>
      <c r="C110" s="15" t="n"/>
      <c r="D110" s="15" t="n"/>
      <c r="E110" s="16" t="n"/>
      <c r="F110" s="16" t="n"/>
      <c r="G110" s="17">
        <f>IF(OR(E110="",F110=""),"",IFERROR(IF(F110&gt;E110,F110-E110,""),""))</f>
        <v/>
      </c>
      <c r="H110" s="15" t="n"/>
      <c r="I110" s="15" t="n"/>
      <c r="J110" s="17">
        <f>IF(I110="","",IFERROR(VLOOKUP(I110,'Parámetros'!$A$4:$B$8,2,FALSE),""))</f>
        <v/>
      </c>
      <c r="K110" s="18" t="n"/>
      <c r="L110" s="15" t="n"/>
      <c r="M110" s="19" t="n"/>
      <c r="N110" s="15" t="n"/>
      <c r="O110" s="15" t="n"/>
      <c r="P110" s="15" t="n"/>
      <c r="Q110" s="17">
        <f>IF(OR(A110="",D110="",E110="",F110="",H110=""),"",IFERROR(SUMIFS($K$4:$K$123,$A$4:$A$123,A110,$D$4:$D$123,D110,$E$4:$E$123,E110,$F$4:$F$123,F110,$H$4:$H$123,H110),""))</f>
        <v/>
      </c>
      <c r="R110" s="17">
        <f>IF(OR(G110="",K110=""),"",IFERROR(G110*K110,""))</f>
        <v/>
      </c>
      <c r="S110" s="20">
        <f>IF(COUNTA(A110:P110)=0,"",IF(OR(A110="",B110="",C110="",D110=""),"Revisar identificación",IF(OR(E110="",F110=""),"Revisar fechas",IF(F110&lt;=E110,"Revisar fechas",IF(H110="","Asignar habitación",IF(OR(I110="",J110=""),"Revisar tipo y capacidad",IF(OR(K110="",K110&lt;1),"Revisar personas",IF(AND(Q110&lt;&gt;"",J110&lt;&gt;"",Q110&gt;J110),"Revisar sobreocupación",IF(OR(L110="",M110="",N110="",O110="",P110=""),"Revisar datos operativos","")))))))))</f>
        <v/>
      </c>
    </row>
    <row r="111" ht="24" customHeight="1">
      <c r="A111" s="15" t="n"/>
      <c r="B111" s="15" t="n"/>
      <c r="C111" s="15" t="n"/>
      <c r="D111" s="15" t="n"/>
      <c r="E111" s="16" t="n"/>
      <c r="F111" s="16" t="n"/>
      <c r="G111" s="17">
        <f>IF(OR(E111="",F111=""),"",IFERROR(IF(F111&gt;E111,F111-E111,""),""))</f>
        <v/>
      </c>
      <c r="H111" s="15" t="n"/>
      <c r="I111" s="15" t="n"/>
      <c r="J111" s="17">
        <f>IF(I111="","",IFERROR(VLOOKUP(I111,'Parámetros'!$A$4:$B$8,2,FALSE),""))</f>
        <v/>
      </c>
      <c r="K111" s="18" t="n"/>
      <c r="L111" s="15" t="n"/>
      <c r="M111" s="19" t="n"/>
      <c r="N111" s="15" t="n"/>
      <c r="O111" s="15" t="n"/>
      <c r="P111" s="15" t="n"/>
      <c r="Q111" s="17">
        <f>IF(OR(A111="",D111="",E111="",F111="",H111=""),"",IFERROR(SUMIFS($K$4:$K$123,$A$4:$A$123,A111,$D$4:$D$123,D111,$E$4:$E$123,E111,$F$4:$F$123,F111,$H$4:$H$123,H111),""))</f>
        <v/>
      </c>
      <c r="R111" s="17">
        <f>IF(OR(G111="",K111=""),"",IFERROR(G111*K111,""))</f>
        <v/>
      </c>
      <c r="S111" s="20">
        <f>IF(COUNTA(A111:P111)=0,"",IF(OR(A111="",B111="",C111="",D111=""),"Revisar identificación",IF(OR(E111="",F111=""),"Revisar fechas",IF(F111&lt;=E111,"Revisar fechas",IF(H111="","Asignar habitación",IF(OR(I111="",J111=""),"Revisar tipo y capacidad",IF(OR(K111="",K111&lt;1),"Revisar personas",IF(AND(Q111&lt;&gt;"",J111&lt;&gt;"",Q111&gt;J111),"Revisar sobreocupación",IF(OR(L111="",M111="",N111="",O111="",P111=""),"Revisar datos operativos","")))))))))</f>
        <v/>
      </c>
    </row>
    <row r="112" ht="24" customHeight="1">
      <c r="A112" s="15" t="n"/>
      <c r="B112" s="15" t="n"/>
      <c r="C112" s="15" t="n"/>
      <c r="D112" s="15" t="n"/>
      <c r="E112" s="16" t="n"/>
      <c r="F112" s="16" t="n"/>
      <c r="G112" s="17">
        <f>IF(OR(E112="",F112=""),"",IFERROR(IF(F112&gt;E112,F112-E112,""),""))</f>
        <v/>
      </c>
      <c r="H112" s="15" t="n"/>
      <c r="I112" s="15" t="n"/>
      <c r="J112" s="17">
        <f>IF(I112="","",IFERROR(VLOOKUP(I112,'Parámetros'!$A$4:$B$8,2,FALSE),""))</f>
        <v/>
      </c>
      <c r="K112" s="18" t="n"/>
      <c r="L112" s="15" t="n"/>
      <c r="M112" s="19" t="n"/>
      <c r="N112" s="15" t="n"/>
      <c r="O112" s="15" t="n"/>
      <c r="P112" s="15" t="n"/>
      <c r="Q112" s="17">
        <f>IF(OR(A112="",D112="",E112="",F112="",H112=""),"",IFERROR(SUMIFS($K$4:$K$123,$A$4:$A$123,A112,$D$4:$D$123,D112,$E$4:$E$123,E112,$F$4:$F$123,F112,$H$4:$H$123,H112),""))</f>
        <v/>
      </c>
      <c r="R112" s="17">
        <f>IF(OR(G112="",K112=""),"",IFERROR(G112*K112,""))</f>
        <v/>
      </c>
      <c r="S112" s="20">
        <f>IF(COUNTA(A112:P112)=0,"",IF(OR(A112="",B112="",C112="",D112=""),"Revisar identificación",IF(OR(E112="",F112=""),"Revisar fechas",IF(F112&lt;=E112,"Revisar fechas",IF(H112="","Asignar habitación",IF(OR(I112="",J112=""),"Revisar tipo y capacidad",IF(OR(K112="",K112&lt;1),"Revisar personas",IF(AND(Q112&lt;&gt;"",J112&lt;&gt;"",Q112&gt;J112),"Revisar sobreocupación",IF(OR(L112="",M112="",N112="",O112="",P112=""),"Revisar datos operativos","")))))))))</f>
        <v/>
      </c>
    </row>
    <row r="113" ht="24" customHeight="1">
      <c r="A113" s="15" t="n"/>
      <c r="B113" s="15" t="n"/>
      <c r="C113" s="15" t="n"/>
      <c r="D113" s="15" t="n"/>
      <c r="E113" s="16" t="n"/>
      <c r="F113" s="16" t="n"/>
      <c r="G113" s="17">
        <f>IF(OR(E113="",F113=""),"",IFERROR(IF(F113&gt;E113,F113-E113,""),""))</f>
        <v/>
      </c>
      <c r="H113" s="15" t="n"/>
      <c r="I113" s="15" t="n"/>
      <c r="J113" s="17">
        <f>IF(I113="","",IFERROR(VLOOKUP(I113,'Parámetros'!$A$4:$B$8,2,FALSE),""))</f>
        <v/>
      </c>
      <c r="K113" s="18" t="n"/>
      <c r="L113" s="15" t="n"/>
      <c r="M113" s="19" t="n"/>
      <c r="N113" s="15" t="n"/>
      <c r="O113" s="15" t="n"/>
      <c r="P113" s="15" t="n"/>
      <c r="Q113" s="17">
        <f>IF(OR(A113="",D113="",E113="",F113="",H113=""),"",IFERROR(SUMIFS($K$4:$K$123,$A$4:$A$123,A113,$D$4:$D$123,D113,$E$4:$E$123,E113,$F$4:$F$123,F113,$H$4:$H$123,H113),""))</f>
        <v/>
      </c>
      <c r="R113" s="17">
        <f>IF(OR(G113="",K113=""),"",IFERROR(G113*K113,""))</f>
        <v/>
      </c>
      <c r="S113" s="20">
        <f>IF(COUNTA(A113:P113)=0,"",IF(OR(A113="",B113="",C113="",D113=""),"Revisar identificación",IF(OR(E113="",F113=""),"Revisar fechas",IF(F113&lt;=E113,"Revisar fechas",IF(H113="","Asignar habitación",IF(OR(I113="",J113=""),"Revisar tipo y capacidad",IF(OR(K113="",K113&lt;1),"Revisar personas",IF(AND(Q113&lt;&gt;"",J113&lt;&gt;"",Q113&gt;J113),"Revisar sobreocupación",IF(OR(L113="",M113="",N113="",O113="",P113=""),"Revisar datos operativos","")))))))))</f>
        <v/>
      </c>
    </row>
    <row r="114" ht="24" customHeight="1">
      <c r="A114" s="15" t="n"/>
      <c r="B114" s="15" t="n"/>
      <c r="C114" s="15" t="n"/>
      <c r="D114" s="15" t="n"/>
      <c r="E114" s="16" t="n"/>
      <c r="F114" s="16" t="n"/>
      <c r="G114" s="17">
        <f>IF(OR(E114="",F114=""),"",IFERROR(IF(F114&gt;E114,F114-E114,""),""))</f>
        <v/>
      </c>
      <c r="H114" s="15" t="n"/>
      <c r="I114" s="15" t="n"/>
      <c r="J114" s="17">
        <f>IF(I114="","",IFERROR(VLOOKUP(I114,'Parámetros'!$A$4:$B$8,2,FALSE),""))</f>
        <v/>
      </c>
      <c r="K114" s="18" t="n"/>
      <c r="L114" s="15" t="n"/>
      <c r="M114" s="19" t="n"/>
      <c r="N114" s="15" t="n"/>
      <c r="O114" s="15" t="n"/>
      <c r="P114" s="15" t="n"/>
      <c r="Q114" s="17">
        <f>IF(OR(A114="",D114="",E114="",F114="",H114=""),"",IFERROR(SUMIFS($K$4:$K$123,$A$4:$A$123,A114,$D$4:$D$123,D114,$E$4:$E$123,E114,$F$4:$F$123,F114,$H$4:$H$123,H114),""))</f>
        <v/>
      </c>
      <c r="R114" s="17">
        <f>IF(OR(G114="",K114=""),"",IFERROR(G114*K114,""))</f>
        <v/>
      </c>
      <c r="S114" s="20">
        <f>IF(COUNTA(A114:P114)=0,"",IF(OR(A114="",B114="",C114="",D114=""),"Revisar identificación",IF(OR(E114="",F114=""),"Revisar fechas",IF(F114&lt;=E114,"Revisar fechas",IF(H114="","Asignar habitación",IF(OR(I114="",J114=""),"Revisar tipo y capacidad",IF(OR(K114="",K114&lt;1),"Revisar personas",IF(AND(Q114&lt;&gt;"",J114&lt;&gt;"",Q114&gt;J114),"Revisar sobreocupación",IF(OR(L114="",M114="",N114="",O114="",P114=""),"Revisar datos operativos","")))))))))</f>
        <v/>
      </c>
    </row>
    <row r="115" ht="24" customHeight="1">
      <c r="A115" s="15" t="n"/>
      <c r="B115" s="15" t="n"/>
      <c r="C115" s="15" t="n"/>
      <c r="D115" s="15" t="n"/>
      <c r="E115" s="16" t="n"/>
      <c r="F115" s="16" t="n"/>
      <c r="G115" s="17">
        <f>IF(OR(E115="",F115=""),"",IFERROR(IF(F115&gt;E115,F115-E115,""),""))</f>
        <v/>
      </c>
      <c r="H115" s="15" t="n"/>
      <c r="I115" s="15" t="n"/>
      <c r="J115" s="17">
        <f>IF(I115="","",IFERROR(VLOOKUP(I115,'Parámetros'!$A$4:$B$8,2,FALSE),""))</f>
        <v/>
      </c>
      <c r="K115" s="18" t="n"/>
      <c r="L115" s="15" t="n"/>
      <c r="M115" s="19" t="n"/>
      <c r="N115" s="15" t="n"/>
      <c r="O115" s="15" t="n"/>
      <c r="P115" s="15" t="n"/>
      <c r="Q115" s="17">
        <f>IF(OR(A115="",D115="",E115="",F115="",H115=""),"",IFERROR(SUMIFS($K$4:$K$123,$A$4:$A$123,A115,$D$4:$D$123,D115,$E$4:$E$123,E115,$F$4:$F$123,F115,$H$4:$H$123,H115),""))</f>
        <v/>
      </c>
      <c r="R115" s="17">
        <f>IF(OR(G115="",K115=""),"",IFERROR(G115*K115,""))</f>
        <v/>
      </c>
      <c r="S115" s="20">
        <f>IF(COUNTA(A115:P115)=0,"",IF(OR(A115="",B115="",C115="",D115=""),"Revisar identificación",IF(OR(E115="",F115=""),"Revisar fechas",IF(F115&lt;=E115,"Revisar fechas",IF(H115="","Asignar habitación",IF(OR(I115="",J115=""),"Revisar tipo y capacidad",IF(OR(K115="",K115&lt;1),"Revisar personas",IF(AND(Q115&lt;&gt;"",J115&lt;&gt;"",Q115&gt;J115),"Revisar sobreocupación",IF(OR(L115="",M115="",N115="",O115="",P115=""),"Revisar datos operativos","")))))))))</f>
        <v/>
      </c>
    </row>
    <row r="116" ht="24" customHeight="1">
      <c r="A116" s="15" t="n"/>
      <c r="B116" s="15" t="n"/>
      <c r="C116" s="15" t="n"/>
      <c r="D116" s="15" t="n"/>
      <c r="E116" s="16" t="n"/>
      <c r="F116" s="16" t="n"/>
      <c r="G116" s="17">
        <f>IF(OR(E116="",F116=""),"",IFERROR(IF(F116&gt;E116,F116-E116,""),""))</f>
        <v/>
      </c>
      <c r="H116" s="15" t="n"/>
      <c r="I116" s="15" t="n"/>
      <c r="J116" s="17">
        <f>IF(I116="","",IFERROR(VLOOKUP(I116,'Parámetros'!$A$4:$B$8,2,FALSE),""))</f>
        <v/>
      </c>
      <c r="K116" s="18" t="n"/>
      <c r="L116" s="15" t="n"/>
      <c r="M116" s="19" t="n"/>
      <c r="N116" s="15" t="n"/>
      <c r="O116" s="15" t="n"/>
      <c r="P116" s="15" t="n"/>
      <c r="Q116" s="17">
        <f>IF(OR(A116="",D116="",E116="",F116="",H116=""),"",IFERROR(SUMIFS($K$4:$K$123,$A$4:$A$123,A116,$D$4:$D$123,D116,$E$4:$E$123,E116,$F$4:$F$123,F116,$H$4:$H$123,H116),""))</f>
        <v/>
      </c>
      <c r="R116" s="17">
        <f>IF(OR(G116="",K116=""),"",IFERROR(G116*K116,""))</f>
        <v/>
      </c>
      <c r="S116" s="20">
        <f>IF(COUNTA(A116:P116)=0,"",IF(OR(A116="",B116="",C116="",D116=""),"Revisar identificación",IF(OR(E116="",F116=""),"Revisar fechas",IF(F116&lt;=E116,"Revisar fechas",IF(H116="","Asignar habitación",IF(OR(I116="",J116=""),"Revisar tipo y capacidad",IF(OR(K116="",K116&lt;1),"Revisar personas",IF(AND(Q116&lt;&gt;"",J116&lt;&gt;"",Q116&gt;J116),"Revisar sobreocupación",IF(OR(L116="",M116="",N116="",O116="",P116=""),"Revisar datos operativos","")))))))))</f>
        <v/>
      </c>
    </row>
    <row r="117" ht="24" customHeight="1">
      <c r="A117" s="15" t="n"/>
      <c r="B117" s="15" t="n"/>
      <c r="C117" s="15" t="n"/>
      <c r="D117" s="15" t="n"/>
      <c r="E117" s="16" t="n"/>
      <c r="F117" s="16" t="n"/>
      <c r="G117" s="17">
        <f>IF(OR(E117="",F117=""),"",IFERROR(IF(F117&gt;E117,F117-E117,""),""))</f>
        <v/>
      </c>
      <c r="H117" s="15" t="n"/>
      <c r="I117" s="15" t="n"/>
      <c r="J117" s="17">
        <f>IF(I117="","",IFERROR(VLOOKUP(I117,'Parámetros'!$A$4:$B$8,2,FALSE),""))</f>
        <v/>
      </c>
      <c r="K117" s="18" t="n"/>
      <c r="L117" s="15" t="n"/>
      <c r="M117" s="19" t="n"/>
      <c r="N117" s="15" t="n"/>
      <c r="O117" s="15" t="n"/>
      <c r="P117" s="15" t="n"/>
      <c r="Q117" s="17">
        <f>IF(OR(A117="",D117="",E117="",F117="",H117=""),"",IFERROR(SUMIFS($K$4:$K$123,$A$4:$A$123,A117,$D$4:$D$123,D117,$E$4:$E$123,E117,$F$4:$F$123,F117,$H$4:$H$123,H117),""))</f>
        <v/>
      </c>
      <c r="R117" s="17">
        <f>IF(OR(G117="",K117=""),"",IFERROR(G117*K117,""))</f>
        <v/>
      </c>
      <c r="S117" s="20">
        <f>IF(COUNTA(A117:P117)=0,"",IF(OR(A117="",B117="",C117="",D117=""),"Revisar identificación",IF(OR(E117="",F117=""),"Revisar fechas",IF(F117&lt;=E117,"Revisar fechas",IF(H117="","Asignar habitación",IF(OR(I117="",J117=""),"Revisar tipo y capacidad",IF(OR(K117="",K117&lt;1),"Revisar personas",IF(AND(Q117&lt;&gt;"",J117&lt;&gt;"",Q117&gt;J117),"Revisar sobreocupación",IF(OR(L117="",M117="",N117="",O117="",P117=""),"Revisar datos operativos","")))))))))</f>
        <v/>
      </c>
    </row>
    <row r="118" ht="24" customHeight="1">
      <c r="A118" s="15" t="n"/>
      <c r="B118" s="15" t="n"/>
      <c r="C118" s="15" t="n"/>
      <c r="D118" s="15" t="n"/>
      <c r="E118" s="16" t="n"/>
      <c r="F118" s="16" t="n"/>
      <c r="G118" s="17">
        <f>IF(OR(E118="",F118=""),"",IFERROR(IF(F118&gt;E118,F118-E118,""),""))</f>
        <v/>
      </c>
      <c r="H118" s="15" t="n"/>
      <c r="I118" s="15" t="n"/>
      <c r="J118" s="17">
        <f>IF(I118="","",IFERROR(VLOOKUP(I118,'Parámetros'!$A$4:$B$8,2,FALSE),""))</f>
        <v/>
      </c>
      <c r="K118" s="18" t="n"/>
      <c r="L118" s="15" t="n"/>
      <c r="M118" s="19" t="n"/>
      <c r="N118" s="15" t="n"/>
      <c r="O118" s="15" t="n"/>
      <c r="P118" s="15" t="n"/>
      <c r="Q118" s="17">
        <f>IF(OR(A118="",D118="",E118="",F118="",H118=""),"",IFERROR(SUMIFS($K$4:$K$123,$A$4:$A$123,A118,$D$4:$D$123,D118,$E$4:$E$123,E118,$F$4:$F$123,F118,$H$4:$H$123,H118),""))</f>
        <v/>
      </c>
      <c r="R118" s="17">
        <f>IF(OR(G118="",K118=""),"",IFERROR(G118*K118,""))</f>
        <v/>
      </c>
      <c r="S118" s="20">
        <f>IF(COUNTA(A118:P118)=0,"",IF(OR(A118="",B118="",C118="",D118=""),"Revisar identificación",IF(OR(E118="",F118=""),"Revisar fechas",IF(F118&lt;=E118,"Revisar fechas",IF(H118="","Asignar habitación",IF(OR(I118="",J118=""),"Revisar tipo y capacidad",IF(OR(K118="",K118&lt;1),"Revisar personas",IF(AND(Q118&lt;&gt;"",J118&lt;&gt;"",Q118&gt;J118),"Revisar sobreocupación",IF(OR(L118="",M118="",N118="",O118="",P118=""),"Revisar datos operativos","")))))))))</f>
        <v/>
      </c>
    </row>
    <row r="119" ht="24" customHeight="1">
      <c r="A119" s="15" t="n"/>
      <c r="B119" s="15" t="n"/>
      <c r="C119" s="15" t="n"/>
      <c r="D119" s="15" t="n"/>
      <c r="E119" s="16" t="n"/>
      <c r="F119" s="16" t="n"/>
      <c r="G119" s="17">
        <f>IF(OR(E119="",F119=""),"",IFERROR(IF(F119&gt;E119,F119-E119,""),""))</f>
        <v/>
      </c>
      <c r="H119" s="15" t="n"/>
      <c r="I119" s="15" t="n"/>
      <c r="J119" s="17">
        <f>IF(I119="","",IFERROR(VLOOKUP(I119,'Parámetros'!$A$4:$B$8,2,FALSE),""))</f>
        <v/>
      </c>
      <c r="K119" s="18" t="n"/>
      <c r="L119" s="15" t="n"/>
      <c r="M119" s="19" t="n"/>
      <c r="N119" s="15" t="n"/>
      <c r="O119" s="15" t="n"/>
      <c r="P119" s="15" t="n"/>
      <c r="Q119" s="17">
        <f>IF(OR(A119="",D119="",E119="",F119="",H119=""),"",IFERROR(SUMIFS($K$4:$K$123,$A$4:$A$123,A119,$D$4:$D$123,D119,$E$4:$E$123,E119,$F$4:$F$123,F119,$H$4:$H$123,H119),""))</f>
        <v/>
      </c>
      <c r="R119" s="17">
        <f>IF(OR(G119="",K119=""),"",IFERROR(G119*K119,""))</f>
        <v/>
      </c>
      <c r="S119" s="20">
        <f>IF(COUNTA(A119:P119)=0,"",IF(OR(A119="",B119="",C119="",D119=""),"Revisar identificación",IF(OR(E119="",F119=""),"Revisar fechas",IF(F119&lt;=E119,"Revisar fechas",IF(H119="","Asignar habitación",IF(OR(I119="",J119=""),"Revisar tipo y capacidad",IF(OR(K119="",K119&lt;1),"Revisar personas",IF(AND(Q119&lt;&gt;"",J119&lt;&gt;"",Q119&gt;J119),"Revisar sobreocupación",IF(OR(L119="",M119="",N119="",O119="",P119=""),"Revisar datos operativos","")))))))))</f>
        <v/>
      </c>
    </row>
    <row r="120" ht="24" customHeight="1">
      <c r="A120" s="15" t="n"/>
      <c r="B120" s="15" t="n"/>
      <c r="C120" s="15" t="n"/>
      <c r="D120" s="15" t="n"/>
      <c r="E120" s="16" t="n"/>
      <c r="F120" s="16" t="n"/>
      <c r="G120" s="17">
        <f>IF(OR(E120="",F120=""),"",IFERROR(IF(F120&gt;E120,F120-E120,""),""))</f>
        <v/>
      </c>
      <c r="H120" s="15" t="n"/>
      <c r="I120" s="15" t="n"/>
      <c r="J120" s="17">
        <f>IF(I120="","",IFERROR(VLOOKUP(I120,'Parámetros'!$A$4:$B$8,2,FALSE),""))</f>
        <v/>
      </c>
      <c r="K120" s="18" t="n"/>
      <c r="L120" s="15" t="n"/>
      <c r="M120" s="19" t="n"/>
      <c r="N120" s="15" t="n"/>
      <c r="O120" s="15" t="n"/>
      <c r="P120" s="15" t="n"/>
      <c r="Q120" s="17">
        <f>IF(OR(A120="",D120="",E120="",F120="",H120=""),"",IFERROR(SUMIFS($K$4:$K$123,$A$4:$A$123,A120,$D$4:$D$123,D120,$E$4:$E$123,E120,$F$4:$F$123,F120,$H$4:$H$123,H120),""))</f>
        <v/>
      </c>
      <c r="R120" s="17">
        <f>IF(OR(G120="",K120=""),"",IFERROR(G120*K120,""))</f>
        <v/>
      </c>
      <c r="S120" s="20">
        <f>IF(COUNTA(A120:P120)=0,"",IF(OR(A120="",B120="",C120="",D120=""),"Revisar identificación",IF(OR(E120="",F120=""),"Revisar fechas",IF(F120&lt;=E120,"Revisar fechas",IF(H120="","Asignar habitación",IF(OR(I120="",J120=""),"Revisar tipo y capacidad",IF(OR(K120="",K120&lt;1),"Revisar personas",IF(AND(Q120&lt;&gt;"",J120&lt;&gt;"",Q120&gt;J120),"Revisar sobreocupación",IF(OR(L120="",M120="",N120="",O120="",P120=""),"Revisar datos operativos","")))))))))</f>
        <v/>
      </c>
    </row>
    <row r="121" ht="24" customHeight="1">
      <c r="A121" s="15" t="n"/>
      <c r="B121" s="15" t="n"/>
      <c r="C121" s="15" t="n"/>
      <c r="D121" s="15" t="n"/>
      <c r="E121" s="16" t="n"/>
      <c r="F121" s="16" t="n"/>
      <c r="G121" s="17">
        <f>IF(OR(E121="",F121=""),"",IFERROR(IF(F121&gt;E121,F121-E121,""),""))</f>
        <v/>
      </c>
      <c r="H121" s="15" t="n"/>
      <c r="I121" s="15" t="n"/>
      <c r="J121" s="17">
        <f>IF(I121="","",IFERROR(VLOOKUP(I121,'Parámetros'!$A$4:$B$8,2,FALSE),""))</f>
        <v/>
      </c>
      <c r="K121" s="18" t="n"/>
      <c r="L121" s="15" t="n"/>
      <c r="M121" s="19" t="n"/>
      <c r="N121" s="15" t="n"/>
      <c r="O121" s="15" t="n"/>
      <c r="P121" s="15" t="n"/>
      <c r="Q121" s="17">
        <f>IF(OR(A121="",D121="",E121="",F121="",H121=""),"",IFERROR(SUMIFS($K$4:$K$123,$A$4:$A$123,A121,$D$4:$D$123,D121,$E$4:$E$123,E121,$F$4:$F$123,F121,$H$4:$H$123,H121),""))</f>
        <v/>
      </c>
      <c r="R121" s="17">
        <f>IF(OR(G121="",K121=""),"",IFERROR(G121*K121,""))</f>
        <v/>
      </c>
      <c r="S121" s="20">
        <f>IF(COUNTA(A121:P121)=0,"",IF(OR(A121="",B121="",C121="",D121=""),"Revisar identificación",IF(OR(E121="",F121=""),"Revisar fechas",IF(F121&lt;=E121,"Revisar fechas",IF(H121="","Asignar habitación",IF(OR(I121="",J121=""),"Revisar tipo y capacidad",IF(OR(K121="",K121&lt;1),"Revisar personas",IF(AND(Q121&lt;&gt;"",J121&lt;&gt;"",Q121&gt;J121),"Revisar sobreocupación",IF(OR(L121="",M121="",N121="",O121="",P121=""),"Revisar datos operativos","")))))))))</f>
        <v/>
      </c>
    </row>
    <row r="122" ht="24" customHeight="1">
      <c r="A122" s="15" t="n"/>
      <c r="B122" s="15" t="n"/>
      <c r="C122" s="15" t="n"/>
      <c r="D122" s="15" t="n"/>
      <c r="E122" s="16" t="n"/>
      <c r="F122" s="16" t="n"/>
      <c r="G122" s="17">
        <f>IF(OR(E122="",F122=""),"",IFERROR(IF(F122&gt;E122,F122-E122,""),""))</f>
        <v/>
      </c>
      <c r="H122" s="15" t="n"/>
      <c r="I122" s="15" t="n"/>
      <c r="J122" s="17">
        <f>IF(I122="","",IFERROR(VLOOKUP(I122,'Parámetros'!$A$4:$B$8,2,FALSE),""))</f>
        <v/>
      </c>
      <c r="K122" s="18" t="n"/>
      <c r="L122" s="15" t="n"/>
      <c r="M122" s="19" t="n"/>
      <c r="N122" s="15" t="n"/>
      <c r="O122" s="15" t="n"/>
      <c r="P122" s="15" t="n"/>
      <c r="Q122" s="17">
        <f>IF(OR(A122="",D122="",E122="",F122="",H122=""),"",IFERROR(SUMIFS($K$4:$K$123,$A$4:$A$123,A122,$D$4:$D$123,D122,$E$4:$E$123,E122,$F$4:$F$123,F122,$H$4:$H$123,H122),""))</f>
        <v/>
      </c>
      <c r="R122" s="17">
        <f>IF(OR(G122="",K122=""),"",IFERROR(G122*K122,""))</f>
        <v/>
      </c>
      <c r="S122" s="20">
        <f>IF(COUNTA(A122:P122)=0,"",IF(OR(A122="",B122="",C122="",D122=""),"Revisar identificación",IF(OR(E122="",F122=""),"Revisar fechas",IF(F122&lt;=E122,"Revisar fechas",IF(H122="","Asignar habitación",IF(OR(I122="",J122=""),"Revisar tipo y capacidad",IF(OR(K122="",K122&lt;1),"Revisar personas",IF(AND(Q122&lt;&gt;"",J122&lt;&gt;"",Q122&gt;J122),"Revisar sobreocupación",IF(OR(L122="",M122="",N122="",O122="",P122=""),"Revisar datos operativos","")))))))))</f>
        <v/>
      </c>
    </row>
    <row r="123" ht="24" customHeight="1">
      <c r="A123" s="15" t="n"/>
      <c r="B123" s="15" t="n"/>
      <c r="C123" s="15" t="n"/>
      <c r="D123" s="15" t="n"/>
      <c r="E123" s="16" t="n"/>
      <c r="F123" s="16" t="n"/>
      <c r="G123" s="17">
        <f>IF(OR(E123="",F123=""),"",IFERROR(IF(F123&gt;E123,F123-E123,""),""))</f>
        <v/>
      </c>
      <c r="H123" s="15" t="n"/>
      <c r="I123" s="15" t="n"/>
      <c r="J123" s="17">
        <f>IF(I123="","",IFERROR(VLOOKUP(I123,'Parámetros'!$A$4:$B$8,2,FALSE),""))</f>
        <v/>
      </c>
      <c r="K123" s="18" t="n"/>
      <c r="L123" s="15" t="n"/>
      <c r="M123" s="19" t="n"/>
      <c r="N123" s="15" t="n"/>
      <c r="O123" s="15" t="n"/>
      <c r="P123" s="15" t="n"/>
      <c r="Q123" s="17">
        <f>IF(OR(A123="",D123="",E123="",F123="",H123=""),"",IFERROR(SUMIFS($K$4:$K$123,$A$4:$A$123,A123,$D$4:$D$123,D123,$E$4:$E$123,E123,$F$4:$F$123,F123,$H$4:$H$123,H123),""))</f>
        <v/>
      </c>
      <c r="R123" s="17">
        <f>IF(OR(G123="",K123=""),"",IFERROR(G123*K123,""))</f>
        <v/>
      </c>
      <c r="S123" s="20">
        <f>IF(COUNTA(A123:P123)=0,"",IF(OR(A123="",B123="",C123="",D123=""),"Revisar identificación",IF(OR(E123="",F123=""),"Revisar fechas",IF(F123&lt;=E123,"Revisar fechas",IF(H123="","Asignar habitación",IF(OR(I123="",J123=""),"Revisar tipo y capacidad",IF(OR(K123="",K123&lt;1),"Revisar personas",IF(AND(Q123&lt;&gt;"",J123&lt;&gt;"",Q123&gt;J123),"Revisar sobreocupación",IF(OR(L123="",M123="",N123="",O123="",P123=""),"Revisar datos operativos","")))))))))</f>
        <v/>
      </c>
    </row>
  </sheetData>
  <mergeCells count="1">
    <mergeCell ref="A1:S1"/>
  </mergeCells>
  <conditionalFormatting sqref="G4:G123 J4:J123 Q4:S123">
    <cfRule type="expression" priority="1" dxfId="1">
      <formula>MOD(ROW(),2)=0</formula>
    </cfRule>
  </conditionalFormatting>
  <conditionalFormatting sqref="Q4:Q123">
    <cfRule type="expression" priority="2" dxfId="0">
      <formula>AND($Q4&lt;&gt;"",$J4&lt;&gt;"",$Q4&gt;$J4)</formula>
    </cfRule>
  </conditionalFormatting>
  <conditionalFormatting sqref="S4:S123">
    <cfRule type="expression" priority="3" dxfId="0">
      <formula>$S4&lt;&gt;""</formula>
    </cfRule>
  </conditionalFormatting>
  <conditionalFormatting sqref="P4:P123">
    <cfRule type="expression" priority="4" dxfId="2">
      <formula>OR($P4="Confirmado",$P4="Enviado al hotel")</formula>
    </cfRule>
    <cfRule type="expression" priority="5" dxfId="3">
      <formula>$P4="Pendiente"</formula>
    </cfRule>
  </conditionalFormatting>
  <dataValidations count="6">
    <dataValidation sqref="I4:I123" showDropDown="0" showInputMessage="1" showErrorMessage="1" allowBlank="0" errorTitle="Tipo no válido" error="Revise el tipo de habitación." promptTitle="Tipo de habitación" prompt="Seleccione una opción editable en Parámetros." type="list">
      <formula1>INDIRECT("'Parámetros'!$A$4:$A$8")</formula1>
    </dataValidation>
    <dataValidation sqref="L4:L123" showDropDown="0" showInputMessage="1" showErrorMessage="1" allowBlank="0" errorTitle="Régimen no válido" error="Revise el régimen seleccionado." promptTitle="Régimen" prompt="Seleccione el régimen previsto." type="list">
      <formula1>INDIRECT("'Parámetros'!$C$4:$C$7")</formula1>
    </dataValidation>
    <dataValidation sqref="P4:P123" showDropDown="0" showInputMessage="1" showErrorMessage="1" allowBlank="0" errorTitle="Estado no válido" error="Revise el estado seleccionado." promptTitle="Estado" prompt="Seleccione el estado interno del registro." type="list">
      <formula1>INDIRECT("'Parámetros'!$D$4:$D$7")</formula1>
    </dataValidation>
    <dataValidation sqref="E4:F123" showDropDown="0" showInputMessage="1" showErrorMessage="1" allowBlank="0" errorTitle="Fecha fuera del intervalo" error="Revise la fecha y los límites de Parámetros." promptTitle="Fecha de estancia" prompt="Introduzca una fecha dentro del intervalo editable." type="date" operator="between">
      <formula1>INDIRECT("'Parámetros'!$G$4")</formula1>
      <formula2>INDIRECT("'Parámetros'!$G$5")</formula2>
    </dataValidation>
    <dataValidation sqref="K4:K123" showDropDown="0" showInputMessage="1" showErrorMessage="1" allowBlank="0" errorTitle="Cantidad no válida" error="Revise la cantidad y el límite de Parámetros." promptTitle="Número de personas" prompt="Indique las personas incluidas en el registro." type="whole" operator="between">
      <formula1>1</formula1>
      <formula2>INDIRECT("'Parámetros'!$G$6")</formula2>
    </dataValidation>
    <dataValidation sqref="M4:M123" showDropDown="0" showInputMessage="1" showErrorMessage="1" allowBlank="0" errorTitle="Importe no válido" error="Revise el importe y el límite de Parámetros." promptTitle="Importe por registro" prompt="Introduzca un importe no negativo dentro del límite editable." type="decimal" operator="between">
      <formula1>0</formula1>
      <formula2>INDIRECT("'Parámetros'!$G$7")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G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2" customWidth="1" min="3" max="3"/>
    <col width="20" customWidth="1" min="4" max="4"/>
    <col width="4" customWidth="1" min="5" max="5"/>
    <col width="31" customWidth="1" min="6" max="6"/>
    <col width="20" customWidth="1" min="7" max="7"/>
  </cols>
  <sheetData>
    <row r="1" ht="28" customHeight="1">
      <c r="A1" s="1" t="inlineStr">
        <is>
          <t>Parámetros editables de la rooming list</t>
        </is>
      </c>
      <c r="B1" s="24" t="n"/>
      <c r="C1" s="24" t="n"/>
      <c r="D1" s="24" t="n"/>
      <c r="E1" s="24" t="n"/>
      <c r="F1" s="24" t="n"/>
      <c r="G1" s="25" t="n"/>
    </row>
    <row r="2" ht="22" customHeight="1">
      <c r="A2" s="21" t="inlineStr">
        <is>
          <t>Opciones estables editables.</t>
        </is>
      </c>
      <c r="F2" s="21" t="inlineStr">
        <is>
          <t>Revise los límites antes de utilizar el libro.</t>
        </is>
      </c>
    </row>
    <row r="3" ht="31" customHeight="1">
      <c r="A3" s="5" t="inlineStr">
        <is>
          <t>Tipo de habitación</t>
        </is>
      </c>
      <c r="B3" s="5" t="inlineStr">
        <is>
          <t>Capacidad máxima</t>
        </is>
      </c>
      <c r="C3" s="5" t="inlineStr">
        <is>
          <t>Régimen</t>
        </is>
      </c>
      <c r="D3" s="5" t="inlineStr">
        <is>
          <t>Estado</t>
        </is>
      </c>
      <c r="F3" s="5" t="inlineStr">
        <is>
          <t>Supuesto editable</t>
        </is>
      </c>
      <c r="G3" s="5" t="inlineStr">
        <is>
          <t>Valor</t>
        </is>
      </c>
    </row>
    <row r="4" ht="23" customHeight="1">
      <c r="A4" s="15" t="inlineStr">
        <is>
          <t>Individual</t>
        </is>
      </c>
      <c r="B4" s="18" t="n">
        <v>1</v>
      </c>
      <c r="C4" s="15" t="inlineStr">
        <is>
          <t>Solo alojamiento</t>
        </is>
      </c>
      <c r="D4" s="15" t="inlineStr">
        <is>
          <t>Pendiente</t>
        </is>
      </c>
      <c r="F4" s="6" t="inlineStr">
        <is>
          <t>Fecha mínima admitida</t>
        </is>
      </c>
      <c r="G4" s="22" t="n">
        <v>46023</v>
      </c>
    </row>
    <row r="5" ht="23" customHeight="1">
      <c r="A5" s="15" t="inlineStr">
        <is>
          <t>Doble</t>
        </is>
      </c>
      <c r="B5" s="18" t="n">
        <v>2</v>
      </c>
      <c r="C5" s="15" t="inlineStr">
        <is>
          <t>Desayuno</t>
        </is>
      </c>
      <c r="D5" s="15" t="inlineStr">
        <is>
          <t>Confirmado</t>
        </is>
      </c>
      <c r="F5" s="9" t="inlineStr">
        <is>
          <t>Fecha máxima admitida</t>
        </is>
      </c>
      <c r="G5" s="22" t="n">
        <v>47118</v>
      </c>
    </row>
    <row r="6" ht="23" customHeight="1">
      <c r="A6" s="15" t="inlineStr">
        <is>
          <t>Twin</t>
        </is>
      </c>
      <c r="B6" s="18" t="n">
        <v>2</v>
      </c>
      <c r="C6" s="15" t="inlineStr">
        <is>
          <t>Media pensión</t>
        </is>
      </c>
      <c r="D6" s="15" t="inlineStr">
        <is>
          <t>Enviado al hotel</t>
        </is>
      </c>
      <c r="F6" s="6" t="inlineStr">
        <is>
          <t>Máximo de personas por fila</t>
        </is>
      </c>
      <c r="G6" s="23" t="n">
        <v>4</v>
      </c>
    </row>
    <row r="7" ht="23" customHeight="1">
      <c r="A7" s="15" t="inlineStr">
        <is>
          <t>Triple</t>
        </is>
      </c>
      <c r="B7" s="18" t="n">
        <v>3</v>
      </c>
      <c r="C7" s="15" t="inlineStr">
        <is>
          <t>Pensión completa</t>
        </is>
      </c>
      <c r="D7" s="15" t="inlineStr">
        <is>
          <t>Revisar</t>
        </is>
      </c>
      <c r="F7" s="9" t="inlineStr">
        <is>
          <t>Importe máximo orientativo (€)</t>
        </is>
      </c>
      <c r="G7" s="19" t="n">
        <v>5000</v>
      </c>
    </row>
    <row r="8" ht="23" customHeight="1">
      <c r="A8" s="15" t="inlineStr">
        <is>
          <t>Familiar</t>
        </is>
      </c>
      <c r="B8" s="18" t="n">
        <v>4</v>
      </c>
      <c r="C8" s="15" t="inlineStr"/>
      <c r="D8" s="15" t="inlineStr"/>
    </row>
  </sheetData>
  <mergeCells count="1">
    <mergeCell ref="A1:G1"/>
  </mergeCells>
  <pageMargins left="0.75" right="0.75" top="1" bottom="1" header="0.5" footer="0.5"/>
  <pageSetup orientation="landscape" fitToHeight="1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2026-09-11T09:49:41Z</dcterms:created>
  <dcterms:modified xmlns:dcterms="http://purl.org/dc/terms/" xmlns:xsi="http://www.w3.org/2001/XMLSchema-instance" xsi:type="dcterms:W3CDTF">2026-09-11T09:49:41+00:00Z</dcterms:modified>
</cp:coreProperties>
</file>