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Grupos" sheetId="2" state="visible" r:id="rId2"/>
    <sheet xmlns:r="http://schemas.openxmlformats.org/officeDocument/2006/relationships" name="Participantes" sheetId="3" state="visible" r:id="rId3"/>
    <sheet xmlns:r="http://schemas.openxmlformats.org/officeDocument/2006/relationships" name="Servicios" sheetId="4" state="visible" r:id="rId4"/>
    <sheet xmlns:r="http://schemas.openxmlformats.org/officeDocument/2006/relationships" name="Parámetros" sheetId="5" state="visible" r:id="rId5"/>
  </sheets>
  <definedNames>
    <definedName name="_xlnm._FilterDatabase" localSheetId="1" hidden="1">'Grupos'!$A$4:$K$104</definedName>
    <definedName name="_xlnm._FilterDatabase" localSheetId="2" hidden="1">'Participantes'!$A$4:$I$104</definedName>
    <definedName name="_xlnm._FilterDatabase" localSheetId="3" hidden="1">'Servicios'!$A$4:$J$104</definedName>
    <definedName name="_xlnm._FilterDatabase" localSheetId="4" hidden="1">'Parámetros'!$A$3:$D$9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#,##0.00 [$€-es-ES]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17253A"/>
      <sz val="9"/>
    </font>
    <font>
      <name val="Aptos"/>
      <b val="1"/>
      <color rgb="00FFFFFF"/>
      <sz val="10"/>
    </font>
    <font>
      <name val="Aptos"/>
      <color rgb="0017253A"/>
      <sz val="10"/>
    </font>
    <font>
      <name val="Aptos"/>
      <b val="1"/>
      <color rgb="0017253A"/>
      <sz val="10"/>
    </font>
  </fonts>
  <fills count="9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FFF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F2B84B"/>
      </patternFill>
    </fill>
    <fill>
      <patternFill patternType="solid">
        <fgColor rgb="000F6B45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7" borderId="1" pivotButton="0" quotePrefix="0" xfId="0"/>
    <xf numFmtId="164" fontId="5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3" fontId="3" fillId="8" borderId="1" applyAlignment="1" pivotButton="0" quotePrefix="0" xfId="0">
      <alignment horizontal="right" vertical="center"/>
    </xf>
    <xf numFmtId="0" fontId="4" fillId="6" borderId="1" pivotButton="0" quotePrefix="0" xfId="0"/>
    <xf numFmtId="3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4" fillId="4" borderId="1" pivotButton="0" quotePrefix="0" xfId="0"/>
    <xf numFmtId="165" fontId="3" fillId="8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left" vertical="center"/>
    </xf>
    <xf numFmtId="3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4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5" fillId="7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Expedientes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'Resumen'!E4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'Resumen'!$D$5:$D$9</f>
            </numRef>
          </cat>
          <val>
            <numRef>
              <f>'Resumen'!$E$5:$E$9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Cantidad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4" customWidth="1" min="4" max="4"/>
    <col width="13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28" customHeight="1">
      <c r="A1" s="1" t="inlineStr">
        <is>
          <t>Resumen calculado de reservas de grupos turísticos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3" t="n"/>
    </row>
    <row r="2">
      <c r="A2" s="2" t="inlineStr">
        <is>
          <t>Fecha de cálculo</t>
        </is>
      </c>
      <c r="B2" s="34">
        <f>TODAY()</f>
        <v/>
      </c>
    </row>
    <row r="3"/>
    <row r="4" ht="30" customHeight="1">
      <c r="A4" s="4" t="inlineStr">
        <is>
          <t>Indicador</t>
        </is>
      </c>
      <c r="B4" s="4" t="inlineStr">
        <is>
          <t>Valor</t>
        </is>
      </c>
      <c r="C4" s="4" t="n"/>
      <c r="D4" s="4" t="inlineStr">
        <is>
          <t>Estado del expediente</t>
        </is>
      </c>
      <c r="E4" s="4" t="inlineStr">
        <is>
          <t>Cantidad</t>
        </is>
      </c>
    </row>
    <row r="5" ht="24" customHeight="1">
      <c r="A5" s="5" t="inlineStr">
        <is>
          <t>Expedientes registrados</t>
        </is>
      </c>
      <c r="B5" s="6">
        <f>COUNTIF(Grupos!$A$5:$A$104,"&lt;&gt;")</f>
        <v/>
      </c>
      <c r="D5" s="7" t="inlineStr">
        <is>
          <t>Borrador</t>
        </is>
      </c>
      <c r="E5" s="8">
        <f>COUNTIF(Grupos!$G$5:$G$104,D5)</f>
        <v/>
      </c>
    </row>
    <row r="6" ht="24" customHeight="1">
      <c r="A6" s="9" t="inlineStr">
        <is>
          <t>Cupo total</t>
        </is>
      </c>
      <c r="B6" s="6">
        <f>IF(B5=0,"",IFERROR(SUM(Grupos!$E$5:$E$104),""))</f>
        <v/>
      </c>
      <c r="D6" s="10" t="inlineStr">
        <is>
          <t>Confirmada</t>
        </is>
      </c>
      <c r="E6" s="8">
        <f>COUNTIF(Grupos!$G$5:$G$104,D6)</f>
        <v/>
      </c>
    </row>
    <row r="7" ht="24" customHeight="1">
      <c r="A7" s="5" t="inlineStr">
        <is>
          <t>Personas registradas</t>
        </is>
      </c>
      <c r="B7" s="6">
        <f>IF(COUNTIF(Participantes!$A$5:$A$104,"&lt;&gt;")=0,"",IFERROR(SUM(Participantes!$D$5:$D$104),""))</f>
        <v/>
      </c>
      <c r="D7" s="7" t="inlineStr">
        <is>
          <t>En curso</t>
        </is>
      </c>
      <c r="E7" s="8">
        <f>COUNTIF(Grupos!$G$5:$G$104,D7)</f>
        <v/>
      </c>
    </row>
    <row r="8" ht="24" customHeight="1">
      <c r="A8" s="9" t="inlineStr">
        <is>
          <t>Ocupación sobre cupo</t>
        </is>
      </c>
      <c r="B8" s="35">
        <f>IFERROR(B7/B6,"")</f>
        <v/>
      </c>
      <c r="D8" s="10" t="inlineStr">
        <is>
          <t>Cerrada</t>
        </is>
      </c>
      <c r="E8" s="8">
        <f>COUNTIF(Grupos!$G$5:$G$104,D8)</f>
        <v/>
      </c>
    </row>
    <row r="9" ht="24" customHeight="1">
      <c r="A9" s="5" t="inlineStr">
        <is>
          <t>Importe total de servicios</t>
        </is>
      </c>
      <c r="B9" s="36">
        <f>IF(COUNTIF(Servicios!$A$5:$A$104,"&lt;&gt;")=0,"",IFERROR(SUM(Servicios!$F$5:$F$104),""))</f>
        <v/>
      </c>
      <c r="D9" s="7" t="inlineStr">
        <is>
          <t>Cancelada</t>
        </is>
      </c>
      <c r="E9" s="8">
        <f>COUNTIF(Grupos!$G$5:$G$104,D9)</f>
        <v/>
      </c>
    </row>
    <row r="10" ht="24" customHeight="1">
      <c r="A10" s="9" t="inlineStr">
        <is>
          <t>Salidas dentro del horizonte</t>
        </is>
      </c>
      <c r="B10" s="6">
        <f>IFERROR(COUNTIFS(Grupos!$A$5:$A$104,"&lt;&gt;",Grupos!$D$5:$D$104,"&gt;="&amp;TODAY(),Grupos!$D$5:$D$104,"&lt;="&amp;TODAY()+'Parámetros'!$B$4),"")</f>
        <v/>
      </c>
    </row>
    <row r="11" ht="24" customHeight="1">
      <c r="A11" s="5" t="inlineStr">
        <is>
          <t>Expedientes con aviso</t>
        </is>
      </c>
      <c r="B11" s="6">
        <f>COUNTIF(Grupos!$K$5:$K$104,"&lt;&gt;")</f>
        <v/>
      </c>
    </row>
    <row r="12" ht="24" customHeight="1">
      <c r="A12" s="9" t="inlineStr">
        <is>
          <t>Servicios o hitos con aviso</t>
        </is>
      </c>
      <c r="B12" s="6">
        <f>COUNTIF(Servicios!$J$5:$J$104,"&lt;&gt;")</f>
        <v/>
      </c>
    </row>
  </sheetData>
  <mergeCells count="1">
    <mergeCell ref="A1:O1"/>
  </mergeCells>
  <conditionalFormatting sqref="B8">
    <cfRule type="expression" priority="1" dxfId="0">
      <formula>AND(B8&lt;&gt;"",B8&gt;1)</formula>
    </cfRule>
    <cfRule type="expression" priority="2" dxfId="1">
      <formula>AND(B8&lt;&gt;"",B8&lt;=1)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8" customWidth="1" min="3" max="3"/>
    <col width="16" customWidth="1" min="4" max="4"/>
    <col width="16" customWidth="1" min="5" max="5"/>
    <col width="24" customWidth="1" min="6" max="6"/>
    <col width="15" customWidth="1" min="7" max="7"/>
    <col width="15" customWidth="1" min="8" max="8"/>
    <col width="15" customWidth="1" min="9" max="9"/>
    <col width="20" customWidth="1" min="10" max="10"/>
    <col width="30" customWidth="1" min="11" max="11"/>
  </cols>
  <sheetData>
    <row r="1" ht="28" customHeight="1">
      <c r="A1" s="1" t="inlineStr">
        <is>
          <t>Expedientes de grupos turísticos ficticios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3" t="n"/>
    </row>
    <row r="2">
      <c r="A2" s="13" t="inlineStr">
        <is>
          <t>Celdas crema: entradas editables. Los avisos requieren una comprobación humana.</t>
        </is>
      </c>
    </row>
    <row r="3"/>
    <row r="4" ht="30" customHeight="1">
      <c r="A4" s="4" t="inlineStr">
        <is>
          <t>Expediente</t>
        </is>
      </c>
      <c r="B4" s="4" t="inlineStr">
        <is>
          <t>Salida o grupo</t>
        </is>
      </c>
      <c r="C4" s="4" t="inlineStr">
        <is>
          <t>Organizador ficticio</t>
        </is>
      </c>
      <c r="D4" s="4" t="inlineStr">
        <is>
          <t>Fecha de salida</t>
        </is>
      </c>
      <c r="E4" s="4" t="inlineStr">
        <is>
          <t>Cupo (personas)</t>
        </is>
      </c>
      <c r="F4" s="4" t="inlineStr">
        <is>
          <t>Responsable</t>
        </is>
      </c>
      <c r="G4" s="4" t="inlineStr">
        <is>
          <t>Estado</t>
        </is>
      </c>
      <c r="H4" s="4" t="inlineStr">
        <is>
          <t>Participantes</t>
        </is>
      </c>
      <c r="I4" s="4" t="inlineStr">
        <is>
          <t>Plazas libres</t>
        </is>
      </c>
      <c r="J4" s="4" t="inlineStr">
        <is>
          <t>Importe de servicios</t>
        </is>
      </c>
      <c r="K4" s="4" t="inlineStr">
        <is>
          <t>Aviso</t>
        </is>
      </c>
    </row>
    <row r="5" ht="22" customHeight="1">
      <c r="A5" s="14" t="inlineStr">
        <is>
          <t>FIC-GRP-2026-001</t>
        </is>
      </c>
      <c r="B5" s="14" t="inlineStr">
        <is>
          <t>Circuito Valle Imaginario</t>
        </is>
      </c>
      <c r="C5" s="14" t="inlineStr">
        <is>
          <t>Organizador Ficticio Nube</t>
        </is>
      </c>
      <c r="D5" s="37" t="n">
        <v>46296</v>
      </c>
      <c r="E5" s="16" t="n">
        <v>18</v>
      </c>
      <c r="F5" s="14" t="inlineStr">
        <is>
          <t>Equipo Ficticio Ámbar</t>
        </is>
      </c>
      <c r="G5" s="14" t="inlineStr">
        <is>
          <t>Confirmada</t>
        </is>
      </c>
      <c r="H5" s="17">
        <f>IF($A5="","",IFERROR(SUMIF(Participantes!$A$5:$A$104,$A5,Participantes!$D$5:$D$104),""))</f>
        <v/>
      </c>
      <c r="I5" s="17">
        <f>IF(OR($A5="",$E5=""),"",IFERROR($E5-$H5,""))</f>
        <v/>
      </c>
      <c r="J5" s="38">
        <f>IF($A5="","",IFERROR(SUMIF(Servicios!$A$5:$A$104,$A5,Servicios!$F$5:$F$104),""))</f>
        <v/>
      </c>
      <c r="K5" s="19">
        <f>IF($A5="","",IFERROR(IF(COUNTIF($A$5:$A$104,$A5)&gt;1,"Revisar expediente duplicado",IF(OR($D5="",$E5="",$G5=""),"Revisar campos obligatorios",IF(OR($D5&lt;'Parámetros'!$B$8,$D5&gt;'Parámetros'!$B$9),"Revisar fecha",IF($E5&gt;'Parámetros'!$B$7,"Revisar cupo orientativo",IF($H5&gt;$E5,"Revisar: supera cupo",IF(AND($D5&lt;TODAY(),$G5&lt;&gt;"Cerrada",$G5&lt;&gt;"Cancelada"),"Revisar salida vencida",IF(AND($D5&gt;=TODAY(),$D5&lt;=TODAY()+'Parámetros'!$B$4,$G5&lt;&gt;"Cerrada",$G5&lt;&gt;"Cancelada"),"Comprobar salida próxima",""))))))),"Revisar datos o parámetros"))</f>
        <v/>
      </c>
    </row>
    <row r="6" ht="22" customHeight="1">
      <c r="A6" s="14" t="inlineStr">
        <is>
          <t>FIC-GRP-2026-002</t>
        </is>
      </c>
      <c r="B6" s="14" t="inlineStr">
        <is>
          <t>Escapada Costa Inventada</t>
        </is>
      </c>
      <c r="C6" s="14" t="inlineStr">
        <is>
          <t>Organizador Ficticio Brisa</t>
        </is>
      </c>
      <c r="D6" s="37" t="n">
        <v>46326</v>
      </c>
      <c r="E6" s="16" t="n">
        <v>2</v>
      </c>
      <c r="F6" s="14" t="inlineStr">
        <is>
          <t>Equipo Ficticio Coral</t>
        </is>
      </c>
      <c r="G6" s="14" t="inlineStr">
        <is>
          <t>Borrador</t>
        </is>
      </c>
      <c r="H6" s="20">
        <f>IF($A6="","",IFERROR(SUMIF(Participantes!$A$5:$A$104,$A6,Participantes!$D$5:$D$104),""))</f>
        <v/>
      </c>
      <c r="I6" s="20">
        <f>IF(OR($A6="",$E6=""),"",IFERROR($E6-$H6,""))</f>
        <v/>
      </c>
      <c r="J6" s="39">
        <f>IF($A6="","",IFERROR(SUMIF(Servicios!$A$5:$A$104,$A6,Servicios!$F$5:$F$104),""))</f>
        <v/>
      </c>
      <c r="K6" s="22">
        <f>IF($A6="","",IFERROR(IF(COUNTIF($A$5:$A$104,$A6)&gt;1,"Revisar expediente duplicado",IF(OR($D6="",$E6="",$G6=""),"Revisar campos obligatorios",IF(OR($D6&lt;'Parámetros'!$B$8,$D6&gt;'Parámetros'!$B$9),"Revisar fecha",IF($E6&gt;'Parámetros'!$B$7,"Revisar cupo orientativo",IF($H6&gt;$E6,"Revisar: supera cupo",IF(AND($D6&lt;TODAY(),$G6&lt;&gt;"Cerrada",$G6&lt;&gt;"Cancelada"),"Revisar salida vencida",IF(AND($D6&gt;=TODAY(),$D6&lt;=TODAY()+'Parámetros'!$B$4,$G6&lt;&gt;"Cerrada",$G6&lt;&gt;"Cancelada"),"Comprobar salida próxima",""))))))),"Revisar datos o parámetros"))</f>
        <v/>
      </c>
    </row>
    <row r="7" ht="22" customHeight="1">
      <c r="A7" s="14" t="inlineStr">
        <is>
          <t>FIC-GRP-2026-003</t>
        </is>
      </c>
      <c r="B7" s="14" t="inlineStr">
        <is>
          <t>Ruta Villa Supuesta</t>
        </is>
      </c>
      <c r="C7" s="14" t="inlineStr">
        <is>
          <t>Organizador Ficticio Faro</t>
        </is>
      </c>
      <c r="D7" s="37" t="n">
        <v>46271</v>
      </c>
      <c r="E7" s="16" t="n">
        <v>12</v>
      </c>
      <c r="F7" s="14" t="inlineStr">
        <is>
          <t>Equipo Ficticio Índigo</t>
        </is>
      </c>
      <c r="G7" s="14" t="inlineStr">
        <is>
          <t>En curso</t>
        </is>
      </c>
      <c r="H7" s="17">
        <f>IF($A7="","",IFERROR(SUMIF(Participantes!$A$5:$A$104,$A7,Participantes!$D$5:$D$104),""))</f>
        <v/>
      </c>
      <c r="I7" s="17">
        <f>IF(OR($A7="",$E7=""),"",IFERROR($E7-$H7,""))</f>
        <v/>
      </c>
      <c r="J7" s="38">
        <f>IF($A7="","",IFERROR(SUMIF(Servicios!$A$5:$A$104,$A7,Servicios!$F$5:$F$104),""))</f>
        <v/>
      </c>
      <c r="K7" s="19">
        <f>IF($A7="","",IFERROR(IF(COUNTIF($A$5:$A$104,$A7)&gt;1,"Revisar expediente duplicado",IF(OR($D7="",$E7="",$G7=""),"Revisar campos obligatorios",IF(OR($D7&lt;'Parámetros'!$B$8,$D7&gt;'Parámetros'!$B$9),"Revisar fecha",IF($E7&gt;'Parámetros'!$B$7,"Revisar cupo orientativo",IF($H7&gt;$E7,"Revisar: supera cupo",IF(AND($D7&lt;TODAY(),$G7&lt;&gt;"Cerrada",$G7&lt;&gt;"Cancelada"),"Revisar salida vencida",IF(AND($D7&gt;=TODAY(),$D7&lt;=TODAY()+'Parámetros'!$B$4,$G7&lt;&gt;"Cerrada",$G7&lt;&gt;"Cancelada"),"Comprobar salida próxima",""))))))),"Revisar datos o parámetros"))</f>
        <v/>
      </c>
    </row>
    <row r="8" ht="22" customHeight="1">
      <c r="A8" s="14" t="n"/>
      <c r="B8" s="14" t="n"/>
      <c r="C8" s="14" t="n"/>
      <c r="D8" s="37" t="n"/>
      <c r="E8" s="16" t="n"/>
      <c r="F8" s="14" t="n"/>
      <c r="G8" s="14" t="n"/>
      <c r="H8" s="20">
        <f>IF($A8="","",IFERROR(SUMIF(Participantes!$A$5:$A$104,$A8,Participantes!$D$5:$D$104),""))</f>
        <v/>
      </c>
      <c r="I8" s="20">
        <f>IF(OR($A8="",$E8=""),"",IFERROR($E8-$H8,""))</f>
        <v/>
      </c>
      <c r="J8" s="39">
        <f>IF($A8="","",IFERROR(SUMIF(Servicios!$A$5:$A$104,$A8,Servicios!$F$5:$F$104),""))</f>
        <v/>
      </c>
      <c r="K8" s="22">
        <f>IF($A8="","",IFERROR(IF(COUNTIF($A$5:$A$104,$A8)&gt;1,"Revisar expediente duplicado",IF(OR($D8="",$E8="",$G8=""),"Revisar campos obligatorios",IF(OR($D8&lt;'Parámetros'!$B$8,$D8&gt;'Parámetros'!$B$9),"Revisar fecha",IF($E8&gt;'Parámetros'!$B$7,"Revisar cupo orientativo",IF($H8&gt;$E8,"Revisar: supera cupo",IF(AND($D8&lt;TODAY(),$G8&lt;&gt;"Cerrada",$G8&lt;&gt;"Cancelada"),"Revisar salida vencida",IF(AND($D8&gt;=TODAY(),$D8&lt;=TODAY()+'Parámetros'!$B$4,$G8&lt;&gt;"Cerrada",$G8&lt;&gt;"Cancelada"),"Comprobar salida próxima",""))))))),"Revisar datos o parámetros"))</f>
        <v/>
      </c>
    </row>
    <row r="9" ht="22" customHeight="1">
      <c r="A9" s="14" t="n"/>
      <c r="B9" s="14" t="n"/>
      <c r="C9" s="14" t="n"/>
      <c r="D9" s="37" t="n"/>
      <c r="E9" s="16" t="n"/>
      <c r="F9" s="14" t="n"/>
      <c r="G9" s="14" t="n"/>
      <c r="H9" s="17">
        <f>IF($A9="","",IFERROR(SUMIF(Participantes!$A$5:$A$104,$A9,Participantes!$D$5:$D$104),""))</f>
        <v/>
      </c>
      <c r="I9" s="17">
        <f>IF(OR($A9="",$E9=""),"",IFERROR($E9-$H9,""))</f>
        <v/>
      </c>
      <c r="J9" s="38">
        <f>IF($A9="","",IFERROR(SUMIF(Servicios!$A$5:$A$104,$A9,Servicios!$F$5:$F$104),""))</f>
        <v/>
      </c>
      <c r="K9" s="19">
        <f>IF($A9="","",IFERROR(IF(COUNTIF($A$5:$A$104,$A9)&gt;1,"Revisar expediente duplicado",IF(OR($D9="",$E9="",$G9=""),"Revisar campos obligatorios",IF(OR($D9&lt;'Parámetros'!$B$8,$D9&gt;'Parámetros'!$B$9),"Revisar fecha",IF($E9&gt;'Parámetros'!$B$7,"Revisar cupo orientativo",IF($H9&gt;$E9,"Revisar: supera cupo",IF(AND($D9&lt;TODAY(),$G9&lt;&gt;"Cerrada",$G9&lt;&gt;"Cancelada"),"Revisar salida vencida",IF(AND($D9&gt;=TODAY(),$D9&lt;=TODAY()+'Parámetros'!$B$4,$G9&lt;&gt;"Cerrada",$G9&lt;&gt;"Cancelada"),"Comprobar salida próxima",""))))))),"Revisar datos o parámetros"))</f>
        <v/>
      </c>
    </row>
    <row r="10" ht="22" customHeight="1">
      <c r="A10" s="14" t="n"/>
      <c r="B10" s="14" t="n"/>
      <c r="C10" s="14" t="n"/>
      <c r="D10" s="37" t="n"/>
      <c r="E10" s="16" t="n"/>
      <c r="F10" s="14" t="n"/>
      <c r="G10" s="14" t="n"/>
      <c r="H10" s="20">
        <f>IF($A10="","",IFERROR(SUMIF(Participantes!$A$5:$A$104,$A10,Participantes!$D$5:$D$104),""))</f>
        <v/>
      </c>
      <c r="I10" s="20">
        <f>IF(OR($A10="",$E10=""),"",IFERROR($E10-$H10,""))</f>
        <v/>
      </c>
      <c r="J10" s="39">
        <f>IF($A10="","",IFERROR(SUMIF(Servicios!$A$5:$A$104,$A10,Servicios!$F$5:$F$104),""))</f>
        <v/>
      </c>
      <c r="K10" s="22">
        <f>IF($A10="","",IFERROR(IF(COUNTIF($A$5:$A$104,$A10)&gt;1,"Revisar expediente duplicado",IF(OR($D10="",$E10="",$G10=""),"Revisar campos obligatorios",IF(OR($D10&lt;'Parámetros'!$B$8,$D10&gt;'Parámetros'!$B$9),"Revisar fecha",IF($E10&gt;'Parámetros'!$B$7,"Revisar cupo orientativo",IF($H10&gt;$E10,"Revisar: supera cupo",IF(AND($D10&lt;TODAY(),$G10&lt;&gt;"Cerrada",$G10&lt;&gt;"Cancelada"),"Revisar salida vencida",IF(AND($D10&gt;=TODAY(),$D10&lt;=TODAY()+'Parámetros'!$B$4,$G10&lt;&gt;"Cerrada",$G10&lt;&gt;"Cancelada"),"Comprobar salida próxima",""))))))),"Revisar datos o parámetros"))</f>
        <v/>
      </c>
    </row>
    <row r="11" ht="22" customHeight="1">
      <c r="A11" s="14" t="n"/>
      <c r="B11" s="14" t="n"/>
      <c r="C11" s="14" t="n"/>
      <c r="D11" s="37" t="n"/>
      <c r="E11" s="16" t="n"/>
      <c r="F11" s="14" t="n"/>
      <c r="G11" s="14" t="n"/>
      <c r="H11" s="17">
        <f>IF($A11="","",IFERROR(SUMIF(Participantes!$A$5:$A$104,$A11,Participantes!$D$5:$D$104),""))</f>
        <v/>
      </c>
      <c r="I11" s="17">
        <f>IF(OR($A11="",$E11=""),"",IFERROR($E11-$H11,""))</f>
        <v/>
      </c>
      <c r="J11" s="38">
        <f>IF($A11="","",IFERROR(SUMIF(Servicios!$A$5:$A$104,$A11,Servicios!$F$5:$F$104),""))</f>
        <v/>
      </c>
      <c r="K11" s="19">
        <f>IF($A11="","",IFERROR(IF(COUNTIF($A$5:$A$104,$A11)&gt;1,"Revisar expediente duplicado",IF(OR($D11="",$E11="",$G11=""),"Revisar campos obligatorios",IF(OR($D11&lt;'Parámetros'!$B$8,$D11&gt;'Parámetros'!$B$9),"Revisar fecha",IF($E11&gt;'Parámetros'!$B$7,"Revisar cupo orientativo",IF($H11&gt;$E11,"Revisar: supera cupo",IF(AND($D11&lt;TODAY(),$G11&lt;&gt;"Cerrada",$G11&lt;&gt;"Cancelada"),"Revisar salida vencida",IF(AND($D11&gt;=TODAY(),$D11&lt;=TODAY()+'Parámetros'!$B$4,$G11&lt;&gt;"Cerrada",$G11&lt;&gt;"Cancelada"),"Comprobar salida próxima",""))))))),"Revisar datos o parámetros"))</f>
        <v/>
      </c>
    </row>
    <row r="12" ht="22" customHeight="1">
      <c r="A12" s="14" t="n"/>
      <c r="B12" s="14" t="n"/>
      <c r="C12" s="14" t="n"/>
      <c r="D12" s="37" t="n"/>
      <c r="E12" s="16" t="n"/>
      <c r="F12" s="14" t="n"/>
      <c r="G12" s="14" t="n"/>
      <c r="H12" s="20">
        <f>IF($A12="","",IFERROR(SUMIF(Participantes!$A$5:$A$104,$A12,Participantes!$D$5:$D$104),""))</f>
        <v/>
      </c>
      <c r="I12" s="20">
        <f>IF(OR($A12="",$E12=""),"",IFERROR($E12-$H12,""))</f>
        <v/>
      </c>
      <c r="J12" s="39">
        <f>IF($A12="","",IFERROR(SUMIF(Servicios!$A$5:$A$104,$A12,Servicios!$F$5:$F$104),""))</f>
        <v/>
      </c>
      <c r="K12" s="22">
        <f>IF($A12="","",IFERROR(IF(COUNTIF($A$5:$A$104,$A12)&gt;1,"Revisar expediente duplicado",IF(OR($D12="",$E12="",$G12=""),"Revisar campos obligatorios",IF(OR($D12&lt;'Parámetros'!$B$8,$D12&gt;'Parámetros'!$B$9),"Revisar fecha",IF($E12&gt;'Parámetros'!$B$7,"Revisar cupo orientativo",IF($H12&gt;$E12,"Revisar: supera cupo",IF(AND($D12&lt;TODAY(),$G12&lt;&gt;"Cerrada",$G12&lt;&gt;"Cancelada"),"Revisar salida vencida",IF(AND($D12&gt;=TODAY(),$D12&lt;=TODAY()+'Parámetros'!$B$4,$G12&lt;&gt;"Cerrada",$G12&lt;&gt;"Cancelada"),"Comprobar salida próxima",""))))))),"Revisar datos o parámetros"))</f>
        <v/>
      </c>
    </row>
    <row r="13" ht="22" customHeight="1">
      <c r="A13" s="14" t="n"/>
      <c r="B13" s="14" t="n"/>
      <c r="C13" s="14" t="n"/>
      <c r="D13" s="37" t="n"/>
      <c r="E13" s="16" t="n"/>
      <c r="F13" s="14" t="n"/>
      <c r="G13" s="14" t="n"/>
      <c r="H13" s="17">
        <f>IF($A13="","",IFERROR(SUMIF(Participantes!$A$5:$A$104,$A13,Participantes!$D$5:$D$104),""))</f>
        <v/>
      </c>
      <c r="I13" s="17">
        <f>IF(OR($A13="",$E13=""),"",IFERROR($E13-$H13,""))</f>
        <v/>
      </c>
      <c r="J13" s="38">
        <f>IF($A13="","",IFERROR(SUMIF(Servicios!$A$5:$A$104,$A13,Servicios!$F$5:$F$104),""))</f>
        <v/>
      </c>
      <c r="K13" s="19">
        <f>IF($A13="","",IFERROR(IF(COUNTIF($A$5:$A$104,$A13)&gt;1,"Revisar expediente duplicado",IF(OR($D13="",$E13="",$G13=""),"Revisar campos obligatorios",IF(OR($D13&lt;'Parámetros'!$B$8,$D13&gt;'Parámetros'!$B$9),"Revisar fecha",IF($E13&gt;'Parámetros'!$B$7,"Revisar cupo orientativo",IF($H13&gt;$E13,"Revisar: supera cupo",IF(AND($D13&lt;TODAY(),$G13&lt;&gt;"Cerrada",$G13&lt;&gt;"Cancelada"),"Revisar salida vencida",IF(AND($D13&gt;=TODAY(),$D13&lt;=TODAY()+'Parámetros'!$B$4,$G13&lt;&gt;"Cerrada",$G13&lt;&gt;"Cancelada"),"Comprobar salida próxima",""))))))),"Revisar datos o parámetros"))</f>
        <v/>
      </c>
    </row>
    <row r="14" ht="22" customHeight="1">
      <c r="A14" s="14" t="n"/>
      <c r="B14" s="14" t="n"/>
      <c r="C14" s="14" t="n"/>
      <c r="D14" s="37" t="n"/>
      <c r="E14" s="16" t="n"/>
      <c r="F14" s="14" t="n"/>
      <c r="G14" s="14" t="n"/>
      <c r="H14" s="20">
        <f>IF($A14="","",IFERROR(SUMIF(Participantes!$A$5:$A$104,$A14,Participantes!$D$5:$D$104),""))</f>
        <v/>
      </c>
      <c r="I14" s="20">
        <f>IF(OR($A14="",$E14=""),"",IFERROR($E14-$H14,""))</f>
        <v/>
      </c>
      <c r="J14" s="39">
        <f>IF($A14="","",IFERROR(SUMIF(Servicios!$A$5:$A$104,$A14,Servicios!$F$5:$F$104),""))</f>
        <v/>
      </c>
      <c r="K14" s="22">
        <f>IF($A14="","",IFERROR(IF(COUNTIF($A$5:$A$104,$A14)&gt;1,"Revisar expediente duplicado",IF(OR($D14="",$E14="",$G14=""),"Revisar campos obligatorios",IF(OR($D14&lt;'Parámetros'!$B$8,$D14&gt;'Parámetros'!$B$9),"Revisar fecha",IF($E14&gt;'Parámetros'!$B$7,"Revisar cupo orientativo",IF($H14&gt;$E14,"Revisar: supera cupo",IF(AND($D14&lt;TODAY(),$G14&lt;&gt;"Cerrada",$G14&lt;&gt;"Cancelada"),"Revisar salida vencida",IF(AND($D14&gt;=TODAY(),$D14&lt;=TODAY()+'Parámetros'!$B$4,$G14&lt;&gt;"Cerrada",$G14&lt;&gt;"Cancelada"),"Comprobar salida próxima",""))))))),"Revisar datos o parámetros"))</f>
        <v/>
      </c>
    </row>
    <row r="15" ht="22" customHeight="1">
      <c r="A15" s="14" t="n"/>
      <c r="B15" s="14" t="n"/>
      <c r="C15" s="14" t="n"/>
      <c r="D15" s="37" t="n"/>
      <c r="E15" s="16" t="n"/>
      <c r="F15" s="14" t="n"/>
      <c r="G15" s="14" t="n"/>
      <c r="H15" s="17">
        <f>IF($A15="","",IFERROR(SUMIF(Participantes!$A$5:$A$104,$A15,Participantes!$D$5:$D$104),""))</f>
        <v/>
      </c>
      <c r="I15" s="17">
        <f>IF(OR($A15="",$E15=""),"",IFERROR($E15-$H15,""))</f>
        <v/>
      </c>
      <c r="J15" s="38">
        <f>IF($A15="","",IFERROR(SUMIF(Servicios!$A$5:$A$104,$A15,Servicios!$F$5:$F$104),""))</f>
        <v/>
      </c>
      <c r="K15" s="19">
        <f>IF($A15="","",IFERROR(IF(COUNTIF($A$5:$A$104,$A15)&gt;1,"Revisar expediente duplicado",IF(OR($D15="",$E15="",$G15=""),"Revisar campos obligatorios",IF(OR($D15&lt;'Parámetros'!$B$8,$D15&gt;'Parámetros'!$B$9),"Revisar fecha",IF($E15&gt;'Parámetros'!$B$7,"Revisar cupo orientativo",IF($H15&gt;$E15,"Revisar: supera cupo",IF(AND($D15&lt;TODAY(),$G15&lt;&gt;"Cerrada",$G15&lt;&gt;"Cancelada"),"Revisar salida vencida",IF(AND($D15&gt;=TODAY(),$D15&lt;=TODAY()+'Parámetros'!$B$4,$G15&lt;&gt;"Cerrada",$G15&lt;&gt;"Cancelada"),"Comprobar salida próxima",""))))))),"Revisar datos o parámetros"))</f>
        <v/>
      </c>
    </row>
    <row r="16" ht="22" customHeight="1">
      <c r="A16" s="14" t="n"/>
      <c r="B16" s="14" t="n"/>
      <c r="C16" s="14" t="n"/>
      <c r="D16" s="37" t="n"/>
      <c r="E16" s="16" t="n"/>
      <c r="F16" s="14" t="n"/>
      <c r="G16" s="14" t="n"/>
      <c r="H16" s="20">
        <f>IF($A16="","",IFERROR(SUMIF(Participantes!$A$5:$A$104,$A16,Participantes!$D$5:$D$104),""))</f>
        <v/>
      </c>
      <c r="I16" s="20">
        <f>IF(OR($A16="",$E16=""),"",IFERROR($E16-$H16,""))</f>
        <v/>
      </c>
      <c r="J16" s="39">
        <f>IF($A16="","",IFERROR(SUMIF(Servicios!$A$5:$A$104,$A16,Servicios!$F$5:$F$104),""))</f>
        <v/>
      </c>
      <c r="K16" s="22">
        <f>IF($A16="","",IFERROR(IF(COUNTIF($A$5:$A$104,$A16)&gt;1,"Revisar expediente duplicado",IF(OR($D16="",$E16="",$G16=""),"Revisar campos obligatorios",IF(OR($D16&lt;'Parámetros'!$B$8,$D16&gt;'Parámetros'!$B$9),"Revisar fecha",IF($E16&gt;'Parámetros'!$B$7,"Revisar cupo orientativo",IF($H16&gt;$E16,"Revisar: supera cupo",IF(AND($D16&lt;TODAY(),$G16&lt;&gt;"Cerrada",$G16&lt;&gt;"Cancelada"),"Revisar salida vencida",IF(AND($D16&gt;=TODAY(),$D16&lt;=TODAY()+'Parámetros'!$B$4,$G16&lt;&gt;"Cerrada",$G16&lt;&gt;"Cancelada"),"Comprobar salida próxima",""))))))),"Revisar datos o parámetros"))</f>
        <v/>
      </c>
    </row>
    <row r="17" ht="22" customHeight="1">
      <c r="A17" s="14" t="n"/>
      <c r="B17" s="14" t="n"/>
      <c r="C17" s="14" t="n"/>
      <c r="D17" s="37" t="n"/>
      <c r="E17" s="16" t="n"/>
      <c r="F17" s="14" t="n"/>
      <c r="G17" s="14" t="n"/>
      <c r="H17" s="17">
        <f>IF($A17="","",IFERROR(SUMIF(Participantes!$A$5:$A$104,$A17,Participantes!$D$5:$D$104),""))</f>
        <v/>
      </c>
      <c r="I17" s="17">
        <f>IF(OR($A17="",$E17=""),"",IFERROR($E17-$H17,""))</f>
        <v/>
      </c>
      <c r="J17" s="38">
        <f>IF($A17="","",IFERROR(SUMIF(Servicios!$A$5:$A$104,$A17,Servicios!$F$5:$F$104),""))</f>
        <v/>
      </c>
      <c r="K17" s="19">
        <f>IF($A17="","",IFERROR(IF(COUNTIF($A$5:$A$104,$A17)&gt;1,"Revisar expediente duplicado",IF(OR($D17="",$E17="",$G17=""),"Revisar campos obligatorios",IF(OR($D17&lt;'Parámetros'!$B$8,$D17&gt;'Parámetros'!$B$9),"Revisar fecha",IF($E17&gt;'Parámetros'!$B$7,"Revisar cupo orientativo",IF($H17&gt;$E17,"Revisar: supera cupo",IF(AND($D17&lt;TODAY(),$G17&lt;&gt;"Cerrada",$G17&lt;&gt;"Cancelada"),"Revisar salida vencida",IF(AND($D17&gt;=TODAY(),$D17&lt;=TODAY()+'Parámetros'!$B$4,$G17&lt;&gt;"Cerrada",$G17&lt;&gt;"Cancelada"),"Comprobar salida próxima",""))))))),"Revisar datos o parámetros"))</f>
        <v/>
      </c>
    </row>
    <row r="18" ht="22" customHeight="1">
      <c r="A18" s="14" t="n"/>
      <c r="B18" s="14" t="n"/>
      <c r="C18" s="14" t="n"/>
      <c r="D18" s="37" t="n"/>
      <c r="E18" s="16" t="n"/>
      <c r="F18" s="14" t="n"/>
      <c r="G18" s="14" t="n"/>
      <c r="H18" s="20">
        <f>IF($A18="","",IFERROR(SUMIF(Participantes!$A$5:$A$104,$A18,Participantes!$D$5:$D$104),""))</f>
        <v/>
      </c>
      <c r="I18" s="20">
        <f>IF(OR($A18="",$E18=""),"",IFERROR($E18-$H18,""))</f>
        <v/>
      </c>
      <c r="J18" s="39">
        <f>IF($A18="","",IFERROR(SUMIF(Servicios!$A$5:$A$104,$A18,Servicios!$F$5:$F$104),""))</f>
        <v/>
      </c>
      <c r="K18" s="22">
        <f>IF($A18="","",IFERROR(IF(COUNTIF($A$5:$A$104,$A18)&gt;1,"Revisar expediente duplicado",IF(OR($D18="",$E18="",$G18=""),"Revisar campos obligatorios",IF(OR($D18&lt;'Parámetros'!$B$8,$D18&gt;'Parámetros'!$B$9),"Revisar fecha",IF($E18&gt;'Parámetros'!$B$7,"Revisar cupo orientativo",IF($H18&gt;$E18,"Revisar: supera cupo",IF(AND($D18&lt;TODAY(),$G18&lt;&gt;"Cerrada",$G18&lt;&gt;"Cancelada"),"Revisar salida vencida",IF(AND($D18&gt;=TODAY(),$D18&lt;=TODAY()+'Parámetros'!$B$4,$G18&lt;&gt;"Cerrada",$G18&lt;&gt;"Cancelada"),"Comprobar salida próxima",""))))))),"Revisar datos o parámetros"))</f>
        <v/>
      </c>
    </row>
    <row r="19" ht="22" customHeight="1">
      <c r="A19" s="14" t="n"/>
      <c r="B19" s="14" t="n"/>
      <c r="C19" s="14" t="n"/>
      <c r="D19" s="37" t="n"/>
      <c r="E19" s="16" t="n"/>
      <c r="F19" s="14" t="n"/>
      <c r="G19" s="14" t="n"/>
      <c r="H19" s="17">
        <f>IF($A19="","",IFERROR(SUMIF(Participantes!$A$5:$A$104,$A19,Participantes!$D$5:$D$104),""))</f>
        <v/>
      </c>
      <c r="I19" s="17">
        <f>IF(OR($A19="",$E19=""),"",IFERROR($E19-$H19,""))</f>
        <v/>
      </c>
      <c r="J19" s="38">
        <f>IF($A19="","",IFERROR(SUMIF(Servicios!$A$5:$A$104,$A19,Servicios!$F$5:$F$104),""))</f>
        <v/>
      </c>
      <c r="K19" s="19">
        <f>IF($A19="","",IFERROR(IF(COUNTIF($A$5:$A$104,$A19)&gt;1,"Revisar expediente duplicado",IF(OR($D19="",$E19="",$G19=""),"Revisar campos obligatorios",IF(OR($D19&lt;'Parámetros'!$B$8,$D19&gt;'Parámetros'!$B$9),"Revisar fecha",IF($E19&gt;'Parámetros'!$B$7,"Revisar cupo orientativo",IF($H19&gt;$E19,"Revisar: supera cupo",IF(AND($D19&lt;TODAY(),$G19&lt;&gt;"Cerrada",$G19&lt;&gt;"Cancelada"),"Revisar salida vencida",IF(AND($D19&gt;=TODAY(),$D19&lt;=TODAY()+'Parámetros'!$B$4,$G19&lt;&gt;"Cerrada",$G19&lt;&gt;"Cancelada"),"Comprobar salida próxima",""))))))),"Revisar datos o parámetros"))</f>
        <v/>
      </c>
    </row>
    <row r="20" ht="22" customHeight="1">
      <c r="A20" s="14" t="n"/>
      <c r="B20" s="14" t="n"/>
      <c r="C20" s="14" t="n"/>
      <c r="D20" s="37" t="n"/>
      <c r="E20" s="16" t="n"/>
      <c r="F20" s="14" t="n"/>
      <c r="G20" s="14" t="n"/>
      <c r="H20" s="20">
        <f>IF($A20="","",IFERROR(SUMIF(Participantes!$A$5:$A$104,$A20,Participantes!$D$5:$D$104),""))</f>
        <v/>
      </c>
      <c r="I20" s="20">
        <f>IF(OR($A20="",$E20=""),"",IFERROR($E20-$H20,""))</f>
        <v/>
      </c>
      <c r="J20" s="39">
        <f>IF($A20="","",IFERROR(SUMIF(Servicios!$A$5:$A$104,$A20,Servicios!$F$5:$F$104),""))</f>
        <v/>
      </c>
      <c r="K20" s="22">
        <f>IF($A20="","",IFERROR(IF(COUNTIF($A$5:$A$104,$A20)&gt;1,"Revisar expediente duplicado",IF(OR($D20="",$E20="",$G20=""),"Revisar campos obligatorios",IF(OR($D20&lt;'Parámetros'!$B$8,$D20&gt;'Parámetros'!$B$9),"Revisar fecha",IF($E20&gt;'Parámetros'!$B$7,"Revisar cupo orientativo",IF($H20&gt;$E20,"Revisar: supera cupo",IF(AND($D20&lt;TODAY(),$G20&lt;&gt;"Cerrada",$G20&lt;&gt;"Cancelada"),"Revisar salida vencida",IF(AND($D20&gt;=TODAY(),$D20&lt;=TODAY()+'Parámetros'!$B$4,$G20&lt;&gt;"Cerrada",$G20&lt;&gt;"Cancelada"),"Comprobar salida próxima",""))))))),"Revisar datos o parámetros"))</f>
        <v/>
      </c>
    </row>
    <row r="21" ht="22" customHeight="1">
      <c r="A21" s="14" t="n"/>
      <c r="B21" s="14" t="n"/>
      <c r="C21" s="14" t="n"/>
      <c r="D21" s="37" t="n"/>
      <c r="E21" s="16" t="n"/>
      <c r="F21" s="14" t="n"/>
      <c r="G21" s="14" t="n"/>
      <c r="H21" s="17">
        <f>IF($A21="","",IFERROR(SUMIF(Participantes!$A$5:$A$104,$A21,Participantes!$D$5:$D$104),""))</f>
        <v/>
      </c>
      <c r="I21" s="17">
        <f>IF(OR($A21="",$E21=""),"",IFERROR($E21-$H21,""))</f>
        <v/>
      </c>
      <c r="J21" s="38">
        <f>IF($A21="","",IFERROR(SUMIF(Servicios!$A$5:$A$104,$A21,Servicios!$F$5:$F$104),""))</f>
        <v/>
      </c>
      <c r="K21" s="19">
        <f>IF($A21="","",IFERROR(IF(COUNTIF($A$5:$A$104,$A21)&gt;1,"Revisar expediente duplicado",IF(OR($D21="",$E21="",$G21=""),"Revisar campos obligatorios",IF(OR($D21&lt;'Parámetros'!$B$8,$D21&gt;'Parámetros'!$B$9),"Revisar fecha",IF($E21&gt;'Parámetros'!$B$7,"Revisar cupo orientativo",IF($H21&gt;$E21,"Revisar: supera cupo",IF(AND($D21&lt;TODAY(),$G21&lt;&gt;"Cerrada",$G21&lt;&gt;"Cancelada"),"Revisar salida vencida",IF(AND($D21&gt;=TODAY(),$D21&lt;=TODAY()+'Parámetros'!$B$4,$G21&lt;&gt;"Cerrada",$G21&lt;&gt;"Cancelada"),"Comprobar salida próxima",""))))))),"Revisar datos o parámetros"))</f>
        <v/>
      </c>
    </row>
    <row r="22" ht="22" customHeight="1">
      <c r="A22" s="14" t="n"/>
      <c r="B22" s="14" t="n"/>
      <c r="C22" s="14" t="n"/>
      <c r="D22" s="37" t="n"/>
      <c r="E22" s="16" t="n"/>
      <c r="F22" s="14" t="n"/>
      <c r="G22" s="14" t="n"/>
      <c r="H22" s="20">
        <f>IF($A22="","",IFERROR(SUMIF(Participantes!$A$5:$A$104,$A22,Participantes!$D$5:$D$104),""))</f>
        <v/>
      </c>
      <c r="I22" s="20">
        <f>IF(OR($A22="",$E22=""),"",IFERROR($E22-$H22,""))</f>
        <v/>
      </c>
      <c r="J22" s="39">
        <f>IF($A22="","",IFERROR(SUMIF(Servicios!$A$5:$A$104,$A22,Servicios!$F$5:$F$104),""))</f>
        <v/>
      </c>
      <c r="K22" s="22">
        <f>IF($A22="","",IFERROR(IF(COUNTIF($A$5:$A$104,$A22)&gt;1,"Revisar expediente duplicado",IF(OR($D22="",$E22="",$G22=""),"Revisar campos obligatorios",IF(OR($D22&lt;'Parámetros'!$B$8,$D22&gt;'Parámetros'!$B$9),"Revisar fecha",IF($E22&gt;'Parámetros'!$B$7,"Revisar cupo orientativo",IF($H22&gt;$E22,"Revisar: supera cupo",IF(AND($D22&lt;TODAY(),$G22&lt;&gt;"Cerrada",$G22&lt;&gt;"Cancelada"),"Revisar salida vencida",IF(AND($D22&gt;=TODAY(),$D22&lt;=TODAY()+'Parámetros'!$B$4,$G22&lt;&gt;"Cerrada",$G22&lt;&gt;"Cancelada"),"Comprobar salida próxima",""))))))),"Revisar datos o parámetros"))</f>
        <v/>
      </c>
    </row>
    <row r="23" ht="22" customHeight="1">
      <c r="A23" s="14" t="n"/>
      <c r="B23" s="14" t="n"/>
      <c r="C23" s="14" t="n"/>
      <c r="D23" s="37" t="n"/>
      <c r="E23" s="16" t="n"/>
      <c r="F23" s="14" t="n"/>
      <c r="G23" s="14" t="n"/>
      <c r="H23" s="17">
        <f>IF($A23="","",IFERROR(SUMIF(Participantes!$A$5:$A$104,$A23,Participantes!$D$5:$D$104),""))</f>
        <v/>
      </c>
      <c r="I23" s="17">
        <f>IF(OR($A23="",$E23=""),"",IFERROR($E23-$H23,""))</f>
        <v/>
      </c>
      <c r="J23" s="38">
        <f>IF($A23="","",IFERROR(SUMIF(Servicios!$A$5:$A$104,$A23,Servicios!$F$5:$F$104),""))</f>
        <v/>
      </c>
      <c r="K23" s="19">
        <f>IF($A23="","",IFERROR(IF(COUNTIF($A$5:$A$104,$A23)&gt;1,"Revisar expediente duplicado",IF(OR($D23="",$E23="",$G23=""),"Revisar campos obligatorios",IF(OR($D23&lt;'Parámetros'!$B$8,$D23&gt;'Parámetros'!$B$9),"Revisar fecha",IF($E23&gt;'Parámetros'!$B$7,"Revisar cupo orientativo",IF($H23&gt;$E23,"Revisar: supera cupo",IF(AND($D23&lt;TODAY(),$G23&lt;&gt;"Cerrada",$G23&lt;&gt;"Cancelada"),"Revisar salida vencida",IF(AND($D23&gt;=TODAY(),$D23&lt;=TODAY()+'Parámetros'!$B$4,$G23&lt;&gt;"Cerrada",$G23&lt;&gt;"Cancelada"),"Comprobar salida próxima",""))))))),"Revisar datos o parámetros"))</f>
        <v/>
      </c>
    </row>
    <row r="24" ht="22" customHeight="1">
      <c r="A24" s="14" t="n"/>
      <c r="B24" s="14" t="n"/>
      <c r="C24" s="14" t="n"/>
      <c r="D24" s="37" t="n"/>
      <c r="E24" s="16" t="n"/>
      <c r="F24" s="14" t="n"/>
      <c r="G24" s="14" t="n"/>
      <c r="H24" s="20">
        <f>IF($A24="","",IFERROR(SUMIF(Participantes!$A$5:$A$104,$A24,Participantes!$D$5:$D$104),""))</f>
        <v/>
      </c>
      <c r="I24" s="20">
        <f>IF(OR($A24="",$E24=""),"",IFERROR($E24-$H24,""))</f>
        <v/>
      </c>
      <c r="J24" s="39">
        <f>IF($A24="","",IFERROR(SUMIF(Servicios!$A$5:$A$104,$A24,Servicios!$F$5:$F$104),""))</f>
        <v/>
      </c>
      <c r="K24" s="22">
        <f>IF($A24="","",IFERROR(IF(COUNTIF($A$5:$A$104,$A24)&gt;1,"Revisar expediente duplicado",IF(OR($D24="",$E24="",$G24=""),"Revisar campos obligatorios",IF(OR($D24&lt;'Parámetros'!$B$8,$D24&gt;'Parámetros'!$B$9),"Revisar fecha",IF($E24&gt;'Parámetros'!$B$7,"Revisar cupo orientativo",IF($H24&gt;$E24,"Revisar: supera cupo",IF(AND($D24&lt;TODAY(),$G24&lt;&gt;"Cerrada",$G24&lt;&gt;"Cancelada"),"Revisar salida vencida",IF(AND($D24&gt;=TODAY(),$D24&lt;=TODAY()+'Parámetros'!$B$4,$G24&lt;&gt;"Cerrada",$G24&lt;&gt;"Cancelada"),"Comprobar salida próxima",""))))))),"Revisar datos o parámetros"))</f>
        <v/>
      </c>
    </row>
    <row r="25" ht="22" customHeight="1">
      <c r="A25" s="14" t="n"/>
      <c r="B25" s="14" t="n"/>
      <c r="C25" s="14" t="n"/>
      <c r="D25" s="37" t="n"/>
      <c r="E25" s="16" t="n"/>
      <c r="F25" s="14" t="n"/>
      <c r="G25" s="14" t="n"/>
      <c r="H25" s="17">
        <f>IF($A25="","",IFERROR(SUMIF(Participantes!$A$5:$A$104,$A25,Participantes!$D$5:$D$104),""))</f>
        <v/>
      </c>
      <c r="I25" s="17">
        <f>IF(OR($A25="",$E25=""),"",IFERROR($E25-$H25,""))</f>
        <v/>
      </c>
      <c r="J25" s="38">
        <f>IF($A25="","",IFERROR(SUMIF(Servicios!$A$5:$A$104,$A25,Servicios!$F$5:$F$104),""))</f>
        <v/>
      </c>
      <c r="K25" s="19">
        <f>IF($A25="","",IFERROR(IF(COUNTIF($A$5:$A$104,$A25)&gt;1,"Revisar expediente duplicado",IF(OR($D25="",$E25="",$G25=""),"Revisar campos obligatorios",IF(OR($D25&lt;'Parámetros'!$B$8,$D25&gt;'Parámetros'!$B$9),"Revisar fecha",IF($E25&gt;'Parámetros'!$B$7,"Revisar cupo orientativo",IF($H25&gt;$E25,"Revisar: supera cupo",IF(AND($D25&lt;TODAY(),$G25&lt;&gt;"Cerrada",$G25&lt;&gt;"Cancelada"),"Revisar salida vencida",IF(AND($D25&gt;=TODAY(),$D25&lt;=TODAY()+'Parámetros'!$B$4,$G25&lt;&gt;"Cerrada",$G25&lt;&gt;"Cancelada"),"Comprobar salida próxima",""))))))),"Revisar datos o parámetros"))</f>
        <v/>
      </c>
    </row>
    <row r="26" ht="22" customHeight="1">
      <c r="A26" s="14" t="n"/>
      <c r="B26" s="14" t="n"/>
      <c r="C26" s="14" t="n"/>
      <c r="D26" s="37" t="n"/>
      <c r="E26" s="16" t="n"/>
      <c r="F26" s="14" t="n"/>
      <c r="G26" s="14" t="n"/>
      <c r="H26" s="20">
        <f>IF($A26="","",IFERROR(SUMIF(Participantes!$A$5:$A$104,$A26,Participantes!$D$5:$D$104),""))</f>
        <v/>
      </c>
      <c r="I26" s="20">
        <f>IF(OR($A26="",$E26=""),"",IFERROR($E26-$H26,""))</f>
        <v/>
      </c>
      <c r="J26" s="39">
        <f>IF($A26="","",IFERROR(SUMIF(Servicios!$A$5:$A$104,$A26,Servicios!$F$5:$F$104),""))</f>
        <v/>
      </c>
      <c r="K26" s="22">
        <f>IF($A26="","",IFERROR(IF(COUNTIF($A$5:$A$104,$A26)&gt;1,"Revisar expediente duplicado",IF(OR($D26="",$E26="",$G26=""),"Revisar campos obligatorios",IF(OR($D26&lt;'Parámetros'!$B$8,$D26&gt;'Parámetros'!$B$9),"Revisar fecha",IF($E26&gt;'Parámetros'!$B$7,"Revisar cupo orientativo",IF($H26&gt;$E26,"Revisar: supera cupo",IF(AND($D26&lt;TODAY(),$G26&lt;&gt;"Cerrada",$G26&lt;&gt;"Cancelada"),"Revisar salida vencida",IF(AND($D26&gt;=TODAY(),$D26&lt;=TODAY()+'Parámetros'!$B$4,$G26&lt;&gt;"Cerrada",$G26&lt;&gt;"Cancelada"),"Comprobar salida próxima",""))))))),"Revisar datos o parámetros"))</f>
        <v/>
      </c>
    </row>
    <row r="27" ht="22" customHeight="1">
      <c r="A27" s="14" t="n"/>
      <c r="B27" s="14" t="n"/>
      <c r="C27" s="14" t="n"/>
      <c r="D27" s="37" t="n"/>
      <c r="E27" s="16" t="n"/>
      <c r="F27" s="14" t="n"/>
      <c r="G27" s="14" t="n"/>
      <c r="H27" s="17">
        <f>IF($A27="","",IFERROR(SUMIF(Participantes!$A$5:$A$104,$A27,Participantes!$D$5:$D$104),""))</f>
        <v/>
      </c>
      <c r="I27" s="17">
        <f>IF(OR($A27="",$E27=""),"",IFERROR($E27-$H27,""))</f>
        <v/>
      </c>
      <c r="J27" s="38">
        <f>IF($A27="","",IFERROR(SUMIF(Servicios!$A$5:$A$104,$A27,Servicios!$F$5:$F$104),""))</f>
        <v/>
      </c>
      <c r="K27" s="19">
        <f>IF($A27="","",IFERROR(IF(COUNTIF($A$5:$A$104,$A27)&gt;1,"Revisar expediente duplicado",IF(OR($D27="",$E27="",$G27=""),"Revisar campos obligatorios",IF(OR($D27&lt;'Parámetros'!$B$8,$D27&gt;'Parámetros'!$B$9),"Revisar fecha",IF($E27&gt;'Parámetros'!$B$7,"Revisar cupo orientativo",IF($H27&gt;$E27,"Revisar: supera cupo",IF(AND($D27&lt;TODAY(),$G27&lt;&gt;"Cerrada",$G27&lt;&gt;"Cancelada"),"Revisar salida vencida",IF(AND($D27&gt;=TODAY(),$D27&lt;=TODAY()+'Parámetros'!$B$4,$G27&lt;&gt;"Cerrada",$G27&lt;&gt;"Cancelada"),"Comprobar salida próxima",""))))))),"Revisar datos o parámetros"))</f>
        <v/>
      </c>
    </row>
    <row r="28" ht="22" customHeight="1">
      <c r="A28" s="14" t="n"/>
      <c r="B28" s="14" t="n"/>
      <c r="C28" s="14" t="n"/>
      <c r="D28" s="37" t="n"/>
      <c r="E28" s="16" t="n"/>
      <c r="F28" s="14" t="n"/>
      <c r="G28" s="14" t="n"/>
      <c r="H28" s="20">
        <f>IF($A28="","",IFERROR(SUMIF(Participantes!$A$5:$A$104,$A28,Participantes!$D$5:$D$104),""))</f>
        <v/>
      </c>
      <c r="I28" s="20">
        <f>IF(OR($A28="",$E28=""),"",IFERROR($E28-$H28,""))</f>
        <v/>
      </c>
      <c r="J28" s="39">
        <f>IF($A28="","",IFERROR(SUMIF(Servicios!$A$5:$A$104,$A28,Servicios!$F$5:$F$104),""))</f>
        <v/>
      </c>
      <c r="K28" s="22">
        <f>IF($A28="","",IFERROR(IF(COUNTIF($A$5:$A$104,$A28)&gt;1,"Revisar expediente duplicado",IF(OR($D28="",$E28="",$G28=""),"Revisar campos obligatorios",IF(OR($D28&lt;'Parámetros'!$B$8,$D28&gt;'Parámetros'!$B$9),"Revisar fecha",IF($E28&gt;'Parámetros'!$B$7,"Revisar cupo orientativo",IF($H28&gt;$E28,"Revisar: supera cupo",IF(AND($D28&lt;TODAY(),$G28&lt;&gt;"Cerrada",$G28&lt;&gt;"Cancelada"),"Revisar salida vencida",IF(AND($D28&gt;=TODAY(),$D28&lt;=TODAY()+'Parámetros'!$B$4,$G28&lt;&gt;"Cerrada",$G28&lt;&gt;"Cancelada"),"Comprobar salida próxima",""))))))),"Revisar datos o parámetros"))</f>
        <v/>
      </c>
    </row>
    <row r="29" ht="22" customHeight="1">
      <c r="A29" s="14" t="n"/>
      <c r="B29" s="14" t="n"/>
      <c r="C29" s="14" t="n"/>
      <c r="D29" s="37" t="n"/>
      <c r="E29" s="16" t="n"/>
      <c r="F29" s="14" t="n"/>
      <c r="G29" s="14" t="n"/>
      <c r="H29" s="17">
        <f>IF($A29="","",IFERROR(SUMIF(Participantes!$A$5:$A$104,$A29,Participantes!$D$5:$D$104),""))</f>
        <v/>
      </c>
      <c r="I29" s="17">
        <f>IF(OR($A29="",$E29=""),"",IFERROR($E29-$H29,""))</f>
        <v/>
      </c>
      <c r="J29" s="38">
        <f>IF($A29="","",IFERROR(SUMIF(Servicios!$A$5:$A$104,$A29,Servicios!$F$5:$F$104),""))</f>
        <v/>
      </c>
      <c r="K29" s="19">
        <f>IF($A29="","",IFERROR(IF(COUNTIF($A$5:$A$104,$A29)&gt;1,"Revisar expediente duplicado",IF(OR($D29="",$E29="",$G29=""),"Revisar campos obligatorios",IF(OR($D29&lt;'Parámetros'!$B$8,$D29&gt;'Parámetros'!$B$9),"Revisar fecha",IF($E29&gt;'Parámetros'!$B$7,"Revisar cupo orientativo",IF($H29&gt;$E29,"Revisar: supera cupo",IF(AND($D29&lt;TODAY(),$G29&lt;&gt;"Cerrada",$G29&lt;&gt;"Cancelada"),"Revisar salida vencida",IF(AND($D29&gt;=TODAY(),$D29&lt;=TODAY()+'Parámetros'!$B$4,$G29&lt;&gt;"Cerrada",$G29&lt;&gt;"Cancelada"),"Comprobar salida próxima",""))))))),"Revisar datos o parámetros"))</f>
        <v/>
      </c>
    </row>
    <row r="30" ht="22" customHeight="1">
      <c r="A30" s="14" t="n"/>
      <c r="B30" s="14" t="n"/>
      <c r="C30" s="14" t="n"/>
      <c r="D30" s="37" t="n"/>
      <c r="E30" s="16" t="n"/>
      <c r="F30" s="14" t="n"/>
      <c r="G30" s="14" t="n"/>
      <c r="H30" s="20">
        <f>IF($A30="","",IFERROR(SUMIF(Participantes!$A$5:$A$104,$A30,Participantes!$D$5:$D$104),""))</f>
        <v/>
      </c>
      <c r="I30" s="20">
        <f>IF(OR($A30="",$E30=""),"",IFERROR($E30-$H30,""))</f>
        <v/>
      </c>
      <c r="J30" s="39">
        <f>IF($A30="","",IFERROR(SUMIF(Servicios!$A$5:$A$104,$A30,Servicios!$F$5:$F$104),""))</f>
        <v/>
      </c>
      <c r="K30" s="22">
        <f>IF($A30="","",IFERROR(IF(COUNTIF($A$5:$A$104,$A30)&gt;1,"Revisar expediente duplicado",IF(OR($D30="",$E30="",$G30=""),"Revisar campos obligatorios",IF(OR($D30&lt;'Parámetros'!$B$8,$D30&gt;'Parámetros'!$B$9),"Revisar fecha",IF($E30&gt;'Parámetros'!$B$7,"Revisar cupo orientativo",IF($H30&gt;$E30,"Revisar: supera cupo",IF(AND($D30&lt;TODAY(),$G30&lt;&gt;"Cerrada",$G30&lt;&gt;"Cancelada"),"Revisar salida vencida",IF(AND($D30&gt;=TODAY(),$D30&lt;=TODAY()+'Parámetros'!$B$4,$G30&lt;&gt;"Cerrada",$G30&lt;&gt;"Cancelada"),"Comprobar salida próxima",""))))))),"Revisar datos o parámetros"))</f>
        <v/>
      </c>
    </row>
    <row r="31" ht="22" customHeight="1">
      <c r="A31" s="14" t="n"/>
      <c r="B31" s="14" t="n"/>
      <c r="C31" s="14" t="n"/>
      <c r="D31" s="37" t="n"/>
      <c r="E31" s="16" t="n"/>
      <c r="F31" s="14" t="n"/>
      <c r="G31" s="14" t="n"/>
      <c r="H31" s="17">
        <f>IF($A31="","",IFERROR(SUMIF(Participantes!$A$5:$A$104,$A31,Participantes!$D$5:$D$104),""))</f>
        <v/>
      </c>
      <c r="I31" s="17">
        <f>IF(OR($A31="",$E31=""),"",IFERROR($E31-$H31,""))</f>
        <v/>
      </c>
      <c r="J31" s="38">
        <f>IF($A31="","",IFERROR(SUMIF(Servicios!$A$5:$A$104,$A31,Servicios!$F$5:$F$104),""))</f>
        <v/>
      </c>
      <c r="K31" s="19">
        <f>IF($A31="","",IFERROR(IF(COUNTIF($A$5:$A$104,$A31)&gt;1,"Revisar expediente duplicado",IF(OR($D31="",$E31="",$G31=""),"Revisar campos obligatorios",IF(OR($D31&lt;'Parámetros'!$B$8,$D31&gt;'Parámetros'!$B$9),"Revisar fecha",IF($E31&gt;'Parámetros'!$B$7,"Revisar cupo orientativo",IF($H31&gt;$E31,"Revisar: supera cupo",IF(AND($D31&lt;TODAY(),$G31&lt;&gt;"Cerrada",$G31&lt;&gt;"Cancelada"),"Revisar salida vencida",IF(AND($D31&gt;=TODAY(),$D31&lt;=TODAY()+'Parámetros'!$B$4,$G31&lt;&gt;"Cerrada",$G31&lt;&gt;"Cancelada"),"Comprobar salida próxima",""))))))),"Revisar datos o parámetros"))</f>
        <v/>
      </c>
    </row>
    <row r="32" ht="22" customHeight="1">
      <c r="A32" s="14" t="n"/>
      <c r="B32" s="14" t="n"/>
      <c r="C32" s="14" t="n"/>
      <c r="D32" s="37" t="n"/>
      <c r="E32" s="16" t="n"/>
      <c r="F32" s="14" t="n"/>
      <c r="G32" s="14" t="n"/>
      <c r="H32" s="20">
        <f>IF($A32="","",IFERROR(SUMIF(Participantes!$A$5:$A$104,$A32,Participantes!$D$5:$D$104),""))</f>
        <v/>
      </c>
      <c r="I32" s="20">
        <f>IF(OR($A32="",$E32=""),"",IFERROR($E32-$H32,""))</f>
        <v/>
      </c>
      <c r="J32" s="39">
        <f>IF($A32="","",IFERROR(SUMIF(Servicios!$A$5:$A$104,$A32,Servicios!$F$5:$F$104),""))</f>
        <v/>
      </c>
      <c r="K32" s="22">
        <f>IF($A32="","",IFERROR(IF(COUNTIF($A$5:$A$104,$A32)&gt;1,"Revisar expediente duplicado",IF(OR($D32="",$E32="",$G32=""),"Revisar campos obligatorios",IF(OR($D32&lt;'Parámetros'!$B$8,$D32&gt;'Parámetros'!$B$9),"Revisar fecha",IF($E32&gt;'Parámetros'!$B$7,"Revisar cupo orientativo",IF($H32&gt;$E32,"Revisar: supera cupo",IF(AND($D32&lt;TODAY(),$G32&lt;&gt;"Cerrada",$G32&lt;&gt;"Cancelada"),"Revisar salida vencida",IF(AND($D32&gt;=TODAY(),$D32&lt;=TODAY()+'Parámetros'!$B$4,$G32&lt;&gt;"Cerrada",$G32&lt;&gt;"Cancelada"),"Comprobar salida próxima",""))))))),"Revisar datos o parámetros"))</f>
        <v/>
      </c>
    </row>
    <row r="33" ht="22" customHeight="1">
      <c r="A33" s="14" t="n"/>
      <c r="B33" s="14" t="n"/>
      <c r="C33" s="14" t="n"/>
      <c r="D33" s="37" t="n"/>
      <c r="E33" s="16" t="n"/>
      <c r="F33" s="14" t="n"/>
      <c r="G33" s="14" t="n"/>
      <c r="H33" s="17">
        <f>IF($A33="","",IFERROR(SUMIF(Participantes!$A$5:$A$104,$A33,Participantes!$D$5:$D$104),""))</f>
        <v/>
      </c>
      <c r="I33" s="17">
        <f>IF(OR($A33="",$E33=""),"",IFERROR($E33-$H33,""))</f>
        <v/>
      </c>
      <c r="J33" s="38">
        <f>IF($A33="","",IFERROR(SUMIF(Servicios!$A$5:$A$104,$A33,Servicios!$F$5:$F$104),""))</f>
        <v/>
      </c>
      <c r="K33" s="19">
        <f>IF($A33="","",IFERROR(IF(COUNTIF($A$5:$A$104,$A33)&gt;1,"Revisar expediente duplicado",IF(OR($D33="",$E33="",$G33=""),"Revisar campos obligatorios",IF(OR($D33&lt;'Parámetros'!$B$8,$D33&gt;'Parámetros'!$B$9),"Revisar fecha",IF($E33&gt;'Parámetros'!$B$7,"Revisar cupo orientativo",IF($H33&gt;$E33,"Revisar: supera cupo",IF(AND($D33&lt;TODAY(),$G33&lt;&gt;"Cerrada",$G33&lt;&gt;"Cancelada"),"Revisar salida vencida",IF(AND($D33&gt;=TODAY(),$D33&lt;=TODAY()+'Parámetros'!$B$4,$G33&lt;&gt;"Cerrada",$G33&lt;&gt;"Cancelada"),"Comprobar salida próxima",""))))))),"Revisar datos o parámetros"))</f>
        <v/>
      </c>
    </row>
    <row r="34" ht="22" customHeight="1">
      <c r="A34" s="14" t="n"/>
      <c r="B34" s="14" t="n"/>
      <c r="C34" s="14" t="n"/>
      <c r="D34" s="37" t="n"/>
      <c r="E34" s="16" t="n"/>
      <c r="F34" s="14" t="n"/>
      <c r="G34" s="14" t="n"/>
      <c r="H34" s="20">
        <f>IF($A34="","",IFERROR(SUMIF(Participantes!$A$5:$A$104,$A34,Participantes!$D$5:$D$104),""))</f>
        <v/>
      </c>
      <c r="I34" s="20">
        <f>IF(OR($A34="",$E34=""),"",IFERROR($E34-$H34,""))</f>
        <v/>
      </c>
      <c r="J34" s="39">
        <f>IF($A34="","",IFERROR(SUMIF(Servicios!$A$5:$A$104,$A34,Servicios!$F$5:$F$104),""))</f>
        <v/>
      </c>
      <c r="K34" s="22">
        <f>IF($A34="","",IFERROR(IF(COUNTIF($A$5:$A$104,$A34)&gt;1,"Revisar expediente duplicado",IF(OR($D34="",$E34="",$G34=""),"Revisar campos obligatorios",IF(OR($D34&lt;'Parámetros'!$B$8,$D34&gt;'Parámetros'!$B$9),"Revisar fecha",IF($E34&gt;'Parámetros'!$B$7,"Revisar cupo orientativo",IF($H34&gt;$E34,"Revisar: supera cupo",IF(AND($D34&lt;TODAY(),$G34&lt;&gt;"Cerrada",$G34&lt;&gt;"Cancelada"),"Revisar salida vencida",IF(AND($D34&gt;=TODAY(),$D34&lt;=TODAY()+'Parámetros'!$B$4,$G34&lt;&gt;"Cerrada",$G34&lt;&gt;"Cancelada"),"Comprobar salida próxima",""))))))),"Revisar datos o parámetros"))</f>
        <v/>
      </c>
    </row>
    <row r="35" ht="22" customHeight="1">
      <c r="A35" s="14" t="n"/>
      <c r="B35" s="14" t="n"/>
      <c r="C35" s="14" t="n"/>
      <c r="D35" s="37" t="n"/>
      <c r="E35" s="16" t="n"/>
      <c r="F35" s="14" t="n"/>
      <c r="G35" s="14" t="n"/>
      <c r="H35" s="17">
        <f>IF($A35="","",IFERROR(SUMIF(Participantes!$A$5:$A$104,$A35,Participantes!$D$5:$D$104),""))</f>
        <v/>
      </c>
      <c r="I35" s="17">
        <f>IF(OR($A35="",$E35=""),"",IFERROR($E35-$H35,""))</f>
        <v/>
      </c>
      <c r="J35" s="38">
        <f>IF($A35="","",IFERROR(SUMIF(Servicios!$A$5:$A$104,$A35,Servicios!$F$5:$F$104),""))</f>
        <v/>
      </c>
      <c r="K35" s="19">
        <f>IF($A35="","",IFERROR(IF(COUNTIF($A$5:$A$104,$A35)&gt;1,"Revisar expediente duplicado",IF(OR($D35="",$E35="",$G35=""),"Revisar campos obligatorios",IF(OR($D35&lt;'Parámetros'!$B$8,$D35&gt;'Parámetros'!$B$9),"Revisar fecha",IF($E35&gt;'Parámetros'!$B$7,"Revisar cupo orientativo",IF($H35&gt;$E35,"Revisar: supera cupo",IF(AND($D35&lt;TODAY(),$G35&lt;&gt;"Cerrada",$G35&lt;&gt;"Cancelada"),"Revisar salida vencida",IF(AND($D35&gt;=TODAY(),$D35&lt;=TODAY()+'Parámetros'!$B$4,$G35&lt;&gt;"Cerrada",$G35&lt;&gt;"Cancelada"),"Comprobar salida próxima",""))))))),"Revisar datos o parámetros"))</f>
        <v/>
      </c>
    </row>
    <row r="36" ht="22" customHeight="1">
      <c r="A36" s="14" t="n"/>
      <c r="B36" s="14" t="n"/>
      <c r="C36" s="14" t="n"/>
      <c r="D36" s="37" t="n"/>
      <c r="E36" s="16" t="n"/>
      <c r="F36" s="14" t="n"/>
      <c r="G36" s="14" t="n"/>
      <c r="H36" s="20">
        <f>IF($A36="","",IFERROR(SUMIF(Participantes!$A$5:$A$104,$A36,Participantes!$D$5:$D$104),""))</f>
        <v/>
      </c>
      <c r="I36" s="20">
        <f>IF(OR($A36="",$E36=""),"",IFERROR($E36-$H36,""))</f>
        <v/>
      </c>
      <c r="J36" s="39">
        <f>IF($A36="","",IFERROR(SUMIF(Servicios!$A$5:$A$104,$A36,Servicios!$F$5:$F$104),""))</f>
        <v/>
      </c>
      <c r="K36" s="22">
        <f>IF($A36="","",IFERROR(IF(COUNTIF($A$5:$A$104,$A36)&gt;1,"Revisar expediente duplicado",IF(OR($D36="",$E36="",$G36=""),"Revisar campos obligatorios",IF(OR($D36&lt;'Parámetros'!$B$8,$D36&gt;'Parámetros'!$B$9),"Revisar fecha",IF($E36&gt;'Parámetros'!$B$7,"Revisar cupo orientativo",IF($H36&gt;$E36,"Revisar: supera cupo",IF(AND($D36&lt;TODAY(),$G36&lt;&gt;"Cerrada",$G36&lt;&gt;"Cancelada"),"Revisar salida vencida",IF(AND($D36&gt;=TODAY(),$D36&lt;=TODAY()+'Parámetros'!$B$4,$G36&lt;&gt;"Cerrada",$G36&lt;&gt;"Cancelada"),"Comprobar salida próxima",""))))))),"Revisar datos o parámetros"))</f>
        <v/>
      </c>
    </row>
    <row r="37" ht="22" customHeight="1">
      <c r="A37" s="14" t="n"/>
      <c r="B37" s="14" t="n"/>
      <c r="C37" s="14" t="n"/>
      <c r="D37" s="37" t="n"/>
      <c r="E37" s="16" t="n"/>
      <c r="F37" s="14" t="n"/>
      <c r="G37" s="14" t="n"/>
      <c r="H37" s="17">
        <f>IF($A37="","",IFERROR(SUMIF(Participantes!$A$5:$A$104,$A37,Participantes!$D$5:$D$104),""))</f>
        <v/>
      </c>
      <c r="I37" s="17">
        <f>IF(OR($A37="",$E37=""),"",IFERROR($E37-$H37,""))</f>
        <v/>
      </c>
      <c r="J37" s="38">
        <f>IF($A37="","",IFERROR(SUMIF(Servicios!$A$5:$A$104,$A37,Servicios!$F$5:$F$104),""))</f>
        <v/>
      </c>
      <c r="K37" s="19">
        <f>IF($A37="","",IFERROR(IF(COUNTIF($A$5:$A$104,$A37)&gt;1,"Revisar expediente duplicado",IF(OR($D37="",$E37="",$G37=""),"Revisar campos obligatorios",IF(OR($D37&lt;'Parámetros'!$B$8,$D37&gt;'Parámetros'!$B$9),"Revisar fecha",IF($E37&gt;'Parámetros'!$B$7,"Revisar cupo orientativo",IF($H37&gt;$E37,"Revisar: supera cupo",IF(AND($D37&lt;TODAY(),$G37&lt;&gt;"Cerrada",$G37&lt;&gt;"Cancelada"),"Revisar salida vencida",IF(AND($D37&gt;=TODAY(),$D37&lt;=TODAY()+'Parámetros'!$B$4,$G37&lt;&gt;"Cerrada",$G37&lt;&gt;"Cancelada"),"Comprobar salida próxima",""))))))),"Revisar datos o parámetros"))</f>
        <v/>
      </c>
    </row>
    <row r="38" ht="22" customHeight="1">
      <c r="A38" s="14" t="n"/>
      <c r="B38" s="14" t="n"/>
      <c r="C38" s="14" t="n"/>
      <c r="D38" s="37" t="n"/>
      <c r="E38" s="16" t="n"/>
      <c r="F38" s="14" t="n"/>
      <c r="G38" s="14" t="n"/>
      <c r="H38" s="20">
        <f>IF($A38="","",IFERROR(SUMIF(Participantes!$A$5:$A$104,$A38,Participantes!$D$5:$D$104),""))</f>
        <v/>
      </c>
      <c r="I38" s="20">
        <f>IF(OR($A38="",$E38=""),"",IFERROR($E38-$H38,""))</f>
        <v/>
      </c>
      <c r="J38" s="39">
        <f>IF($A38="","",IFERROR(SUMIF(Servicios!$A$5:$A$104,$A38,Servicios!$F$5:$F$104),""))</f>
        <v/>
      </c>
      <c r="K38" s="22">
        <f>IF($A38="","",IFERROR(IF(COUNTIF($A$5:$A$104,$A38)&gt;1,"Revisar expediente duplicado",IF(OR($D38="",$E38="",$G38=""),"Revisar campos obligatorios",IF(OR($D38&lt;'Parámetros'!$B$8,$D38&gt;'Parámetros'!$B$9),"Revisar fecha",IF($E38&gt;'Parámetros'!$B$7,"Revisar cupo orientativo",IF($H38&gt;$E38,"Revisar: supera cupo",IF(AND($D38&lt;TODAY(),$G38&lt;&gt;"Cerrada",$G38&lt;&gt;"Cancelada"),"Revisar salida vencida",IF(AND($D38&gt;=TODAY(),$D38&lt;=TODAY()+'Parámetros'!$B$4,$G38&lt;&gt;"Cerrada",$G38&lt;&gt;"Cancelada"),"Comprobar salida próxima",""))))))),"Revisar datos o parámetros"))</f>
        <v/>
      </c>
    </row>
    <row r="39" ht="22" customHeight="1">
      <c r="A39" s="14" t="n"/>
      <c r="B39" s="14" t="n"/>
      <c r="C39" s="14" t="n"/>
      <c r="D39" s="37" t="n"/>
      <c r="E39" s="16" t="n"/>
      <c r="F39" s="14" t="n"/>
      <c r="G39" s="14" t="n"/>
      <c r="H39" s="17">
        <f>IF($A39="","",IFERROR(SUMIF(Participantes!$A$5:$A$104,$A39,Participantes!$D$5:$D$104),""))</f>
        <v/>
      </c>
      <c r="I39" s="17">
        <f>IF(OR($A39="",$E39=""),"",IFERROR($E39-$H39,""))</f>
        <v/>
      </c>
      <c r="J39" s="38">
        <f>IF($A39="","",IFERROR(SUMIF(Servicios!$A$5:$A$104,$A39,Servicios!$F$5:$F$104),""))</f>
        <v/>
      </c>
      <c r="K39" s="19">
        <f>IF($A39="","",IFERROR(IF(COUNTIF($A$5:$A$104,$A39)&gt;1,"Revisar expediente duplicado",IF(OR($D39="",$E39="",$G39=""),"Revisar campos obligatorios",IF(OR($D39&lt;'Parámetros'!$B$8,$D39&gt;'Parámetros'!$B$9),"Revisar fecha",IF($E39&gt;'Parámetros'!$B$7,"Revisar cupo orientativo",IF($H39&gt;$E39,"Revisar: supera cupo",IF(AND($D39&lt;TODAY(),$G39&lt;&gt;"Cerrada",$G39&lt;&gt;"Cancelada"),"Revisar salida vencida",IF(AND($D39&gt;=TODAY(),$D39&lt;=TODAY()+'Parámetros'!$B$4,$G39&lt;&gt;"Cerrada",$G39&lt;&gt;"Cancelada"),"Comprobar salida próxima",""))))))),"Revisar datos o parámetros"))</f>
        <v/>
      </c>
    </row>
    <row r="40" ht="22" customHeight="1">
      <c r="A40" s="14" t="n"/>
      <c r="B40" s="14" t="n"/>
      <c r="C40" s="14" t="n"/>
      <c r="D40" s="37" t="n"/>
      <c r="E40" s="16" t="n"/>
      <c r="F40" s="14" t="n"/>
      <c r="G40" s="14" t="n"/>
      <c r="H40" s="20">
        <f>IF($A40="","",IFERROR(SUMIF(Participantes!$A$5:$A$104,$A40,Participantes!$D$5:$D$104),""))</f>
        <v/>
      </c>
      <c r="I40" s="20">
        <f>IF(OR($A40="",$E40=""),"",IFERROR($E40-$H40,""))</f>
        <v/>
      </c>
      <c r="J40" s="39">
        <f>IF($A40="","",IFERROR(SUMIF(Servicios!$A$5:$A$104,$A40,Servicios!$F$5:$F$104),""))</f>
        <v/>
      </c>
      <c r="K40" s="22">
        <f>IF($A40="","",IFERROR(IF(COUNTIF($A$5:$A$104,$A40)&gt;1,"Revisar expediente duplicado",IF(OR($D40="",$E40="",$G40=""),"Revisar campos obligatorios",IF(OR($D40&lt;'Parámetros'!$B$8,$D40&gt;'Parámetros'!$B$9),"Revisar fecha",IF($E40&gt;'Parámetros'!$B$7,"Revisar cupo orientativo",IF($H40&gt;$E40,"Revisar: supera cupo",IF(AND($D40&lt;TODAY(),$G40&lt;&gt;"Cerrada",$G40&lt;&gt;"Cancelada"),"Revisar salida vencida",IF(AND($D40&gt;=TODAY(),$D40&lt;=TODAY()+'Parámetros'!$B$4,$G40&lt;&gt;"Cerrada",$G40&lt;&gt;"Cancelada"),"Comprobar salida próxima",""))))))),"Revisar datos o parámetros"))</f>
        <v/>
      </c>
    </row>
    <row r="41" ht="22" customHeight="1">
      <c r="A41" s="14" t="n"/>
      <c r="B41" s="14" t="n"/>
      <c r="C41" s="14" t="n"/>
      <c r="D41" s="37" t="n"/>
      <c r="E41" s="16" t="n"/>
      <c r="F41" s="14" t="n"/>
      <c r="G41" s="14" t="n"/>
      <c r="H41" s="17">
        <f>IF($A41="","",IFERROR(SUMIF(Participantes!$A$5:$A$104,$A41,Participantes!$D$5:$D$104),""))</f>
        <v/>
      </c>
      <c r="I41" s="17">
        <f>IF(OR($A41="",$E41=""),"",IFERROR($E41-$H41,""))</f>
        <v/>
      </c>
      <c r="J41" s="38">
        <f>IF($A41="","",IFERROR(SUMIF(Servicios!$A$5:$A$104,$A41,Servicios!$F$5:$F$104),""))</f>
        <v/>
      </c>
      <c r="K41" s="19">
        <f>IF($A41="","",IFERROR(IF(COUNTIF($A$5:$A$104,$A41)&gt;1,"Revisar expediente duplicado",IF(OR($D41="",$E41="",$G41=""),"Revisar campos obligatorios",IF(OR($D41&lt;'Parámetros'!$B$8,$D41&gt;'Parámetros'!$B$9),"Revisar fecha",IF($E41&gt;'Parámetros'!$B$7,"Revisar cupo orientativo",IF($H41&gt;$E41,"Revisar: supera cupo",IF(AND($D41&lt;TODAY(),$G41&lt;&gt;"Cerrada",$G41&lt;&gt;"Cancelada"),"Revisar salida vencida",IF(AND($D41&gt;=TODAY(),$D41&lt;=TODAY()+'Parámetros'!$B$4,$G41&lt;&gt;"Cerrada",$G41&lt;&gt;"Cancelada"),"Comprobar salida próxima",""))))))),"Revisar datos o parámetros"))</f>
        <v/>
      </c>
    </row>
    <row r="42" ht="22" customHeight="1">
      <c r="A42" s="14" t="n"/>
      <c r="B42" s="14" t="n"/>
      <c r="C42" s="14" t="n"/>
      <c r="D42" s="37" t="n"/>
      <c r="E42" s="16" t="n"/>
      <c r="F42" s="14" t="n"/>
      <c r="G42" s="14" t="n"/>
      <c r="H42" s="20">
        <f>IF($A42="","",IFERROR(SUMIF(Participantes!$A$5:$A$104,$A42,Participantes!$D$5:$D$104),""))</f>
        <v/>
      </c>
      <c r="I42" s="20">
        <f>IF(OR($A42="",$E42=""),"",IFERROR($E42-$H42,""))</f>
        <v/>
      </c>
      <c r="J42" s="39">
        <f>IF($A42="","",IFERROR(SUMIF(Servicios!$A$5:$A$104,$A42,Servicios!$F$5:$F$104),""))</f>
        <v/>
      </c>
      <c r="K42" s="22">
        <f>IF($A42="","",IFERROR(IF(COUNTIF($A$5:$A$104,$A42)&gt;1,"Revisar expediente duplicado",IF(OR($D42="",$E42="",$G42=""),"Revisar campos obligatorios",IF(OR($D42&lt;'Parámetros'!$B$8,$D42&gt;'Parámetros'!$B$9),"Revisar fecha",IF($E42&gt;'Parámetros'!$B$7,"Revisar cupo orientativo",IF($H42&gt;$E42,"Revisar: supera cupo",IF(AND($D42&lt;TODAY(),$G42&lt;&gt;"Cerrada",$G42&lt;&gt;"Cancelada"),"Revisar salida vencida",IF(AND($D42&gt;=TODAY(),$D42&lt;=TODAY()+'Parámetros'!$B$4,$G42&lt;&gt;"Cerrada",$G42&lt;&gt;"Cancelada"),"Comprobar salida próxima",""))))))),"Revisar datos o parámetros"))</f>
        <v/>
      </c>
    </row>
    <row r="43" ht="22" customHeight="1">
      <c r="A43" s="14" t="n"/>
      <c r="B43" s="14" t="n"/>
      <c r="C43" s="14" t="n"/>
      <c r="D43" s="37" t="n"/>
      <c r="E43" s="16" t="n"/>
      <c r="F43" s="14" t="n"/>
      <c r="G43" s="14" t="n"/>
      <c r="H43" s="17">
        <f>IF($A43="","",IFERROR(SUMIF(Participantes!$A$5:$A$104,$A43,Participantes!$D$5:$D$104),""))</f>
        <v/>
      </c>
      <c r="I43" s="17">
        <f>IF(OR($A43="",$E43=""),"",IFERROR($E43-$H43,""))</f>
        <v/>
      </c>
      <c r="J43" s="38">
        <f>IF($A43="","",IFERROR(SUMIF(Servicios!$A$5:$A$104,$A43,Servicios!$F$5:$F$104),""))</f>
        <v/>
      </c>
      <c r="K43" s="19">
        <f>IF($A43="","",IFERROR(IF(COUNTIF($A$5:$A$104,$A43)&gt;1,"Revisar expediente duplicado",IF(OR($D43="",$E43="",$G43=""),"Revisar campos obligatorios",IF(OR($D43&lt;'Parámetros'!$B$8,$D43&gt;'Parámetros'!$B$9),"Revisar fecha",IF($E43&gt;'Parámetros'!$B$7,"Revisar cupo orientativo",IF($H43&gt;$E43,"Revisar: supera cupo",IF(AND($D43&lt;TODAY(),$G43&lt;&gt;"Cerrada",$G43&lt;&gt;"Cancelada"),"Revisar salida vencida",IF(AND($D43&gt;=TODAY(),$D43&lt;=TODAY()+'Parámetros'!$B$4,$G43&lt;&gt;"Cerrada",$G43&lt;&gt;"Cancelada"),"Comprobar salida próxima",""))))))),"Revisar datos o parámetros"))</f>
        <v/>
      </c>
    </row>
    <row r="44" ht="22" customHeight="1">
      <c r="A44" s="14" t="n"/>
      <c r="B44" s="14" t="n"/>
      <c r="C44" s="14" t="n"/>
      <c r="D44" s="37" t="n"/>
      <c r="E44" s="16" t="n"/>
      <c r="F44" s="14" t="n"/>
      <c r="G44" s="14" t="n"/>
      <c r="H44" s="20">
        <f>IF($A44="","",IFERROR(SUMIF(Participantes!$A$5:$A$104,$A44,Participantes!$D$5:$D$104),""))</f>
        <v/>
      </c>
      <c r="I44" s="20">
        <f>IF(OR($A44="",$E44=""),"",IFERROR($E44-$H44,""))</f>
        <v/>
      </c>
      <c r="J44" s="39">
        <f>IF($A44="","",IFERROR(SUMIF(Servicios!$A$5:$A$104,$A44,Servicios!$F$5:$F$104),""))</f>
        <v/>
      </c>
      <c r="K44" s="22">
        <f>IF($A44="","",IFERROR(IF(COUNTIF($A$5:$A$104,$A44)&gt;1,"Revisar expediente duplicado",IF(OR($D44="",$E44="",$G44=""),"Revisar campos obligatorios",IF(OR($D44&lt;'Parámetros'!$B$8,$D44&gt;'Parámetros'!$B$9),"Revisar fecha",IF($E44&gt;'Parámetros'!$B$7,"Revisar cupo orientativo",IF($H44&gt;$E44,"Revisar: supera cupo",IF(AND($D44&lt;TODAY(),$G44&lt;&gt;"Cerrada",$G44&lt;&gt;"Cancelada"),"Revisar salida vencida",IF(AND($D44&gt;=TODAY(),$D44&lt;=TODAY()+'Parámetros'!$B$4,$G44&lt;&gt;"Cerrada",$G44&lt;&gt;"Cancelada"),"Comprobar salida próxima",""))))))),"Revisar datos o parámetros"))</f>
        <v/>
      </c>
    </row>
    <row r="45" ht="22" customHeight="1">
      <c r="A45" s="14" t="n"/>
      <c r="B45" s="14" t="n"/>
      <c r="C45" s="14" t="n"/>
      <c r="D45" s="37" t="n"/>
      <c r="E45" s="16" t="n"/>
      <c r="F45" s="14" t="n"/>
      <c r="G45" s="14" t="n"/>
      <c r="H45" s="17">
        <f>IF($A45="","",IFERROR(SUMIF(Participantes!$A$5:$A$104,$A45,Participantes!$D$5:$D$104),""))</f>
        <v/>
      </c>
      <c r="I45" s="17">
        <f>IF(OR($A45="",$E45=""),"",IFERROR($E45-$H45,""))</f>
        <v/>
      </c>
      <c r="J45" s="38">
        <f>IF($A45="","",IFERROR(SUMIF(Servicios!$A$5:$A$104,$A45,Servicios!$F$5:$F$104),""))</f>
        <v/>
      </c>
      <c r="K45" s="19">
        <f>IF($A45="","",IFERROR(IF(COUNTIF($A$5:$A$104,$A45)&gt;1,"Revisar expediente duplicado",IF(OR($D45="",$E45="",$G45=""),"Revisar campos obligatorios",IF(OR($D45&lt;'Parámetros'!$B$8,$D45&gt;'Parámetros'!$B$9),"Revisar fecha",IF($E45&gt;'Parámetros'!$B$7,"Revisar cupo orientativo",IF($H45&gt;$E45,"Revisar: supera cupo",IF(AND($D45&lt;TODAY(),$G45&lt;&gt;"Cerrada",$G45&lt;&gt;"Cancelada"),"Revisar salida vencida",IF(AND($D45&gt;=TODAY(),$D45&lt;=TODAY()+'Parámetros'!$B$4,$G45&lt;&gt;"Cerrada",$G45&lt;&gt;"Cancelada"),"Comprobar salida próxima",""))))))),"Revisar datos o parámetros"))</f>
        <v/>
      </c>
    </row>
    <row r="46" ht="22" customHeight="1">
      <c r="A46" s="14" t="n"/>
      <c r="B46" s="14" t="n"/>
      <c r="C46" s="14" t="n"/>
      <c r="D46" s="37" t="n"/>
      <c r="E46" s="16" t="n"/>
      <c r="F46" s="14" t="n"/>
      <c r="G46" s="14" t="n"/>
      <c r="H46" s="20">
        <f>IF($A46="","",IFERROR(SUMIF(Participantes!$A$5:$A$104,$A46,Participantes!$D$5:$D$104),""))</f>
        <v/>
      </c>
      <c r="I46" s="20">
        <f>IF(OR($A46="",$E46=""),"",IFERROR($E46-$H46,""))</f>
        <v/>
      </c>
      <c r="J46" s="39">
        <f>IF($A46="","",IFERROR(SUMIF(Servicios!$A$5:$A$104,$A46,Servicios!$F$5:$F$104),""))</f>
        <v/>
      </c>
      <c r="K46" s="22">
        <f>IF($A46="","",IFERROR(IF(COUNTIF($A$5:$A$104,$A46)&gt;1,"Revisar expediente duplicado",IF(OR($D46="",$E46="",$G46=""),"Revisar campos obligatorios",IF(OR($D46&lt;'Parámetros'!$B$8,$D46&gt;'Parámetros'!$B$9),"Revisar fecha",IF($E46&gt;'Parámetros'!$B$7,"Revisar cupo orientativo",IF($H46&gt;$E46,"Revisar: supera cupo",IF(AND($D46&lt;TODAY(),$G46&lt;&gt;"Cerrada",$G46&lt;&gt;"Cancelada"),"Revisar salida vencida",IF(AND($D46&gt;=TODAY(),$D46&lt;=TODAY()+'Parámetros'!$B$4,$G46&lt;&gt;"Cerrada",$G46&lt;&gt;"Cancelada"),"Comprobar salida próxima",""))))))),"Revisar datos o parámetros"))</f>
        <v/>
      </c>
    </row>
    <row r="47" ht="22" customHeight="1">
      <c r="A47" s="14" t="n"/>
      <c r="B47" s="14" t="n"/>
      <c r="C47" s="14" t="n"/>
      <c r="D47" s="37" t="n"/>
      <c r="E47" s="16" t="n"/>
      <c r="F47" s="14" t="n"/>
      <c r="G47" s="14" t="n"/>
      <c r="H47" s="17">
        <f>IF($A47="","",IFERROR(SUMIF(Participantes!$A$5:$A$104,$A47,Participantes!$D$5:$D$104),""))</f>
        <v/>
      </c>
      <c r="I47" s="17">
        <f>IF(OR($A47="",$E47=""),"",IFERROR($E47-$H47,""))</f>
        <v/>
      </c>
      <c r="J47" s="38">
        <f>IF($A47="","",IFERROR(SUMIF(Servicios!$A$5:$A$104,$A47,Servicios!$F$5:$F$104),""))</f>
        <v/>
      </c>
      <c r="K47" s="19">
        <f>IF($A47="","",IFERROR(IF(COUNTIF($A$5:$A$104,$A47)&gt;1,"Revisar expediente duplicado",IF(OR($D47="",$E47="",$G47=""),"Revisar campos obligatorios",IF(OR($D47&lt;'Parámetros'!$B$8,$D47&gt;'Parámetros'!$B$9),"Revisar fecha",IF($E47&gt;'Parámetros'!$B$7,"Revisar cupo orientativo",IF($H47&gt;$E47,"Revisar: supera cupo",IF(AND($D47&lt;TODAY(),$G47&lt;&gt;"Cerrada",$G47&lt;&gt;"Cancelada"),"Revisar salida vencida",IF(AND($D47&gt;=TODAY(),$D47&lt;=TODAY()+'Parámetros'!$B$4,$G47&lt;&gt;"Cerrada",$G47&lt;&gt;"Cancelada"),"Comprobar salida próxima",""))))))),"Revisar datos o parámetros"))</f>
        <v/>
      </c>
    </row>
    <row r="48" ht="22" customHeight="1">
      <c r="A48" s="14" t="n"/>
      <c r="B48" s="14" t="n"/>
      <c r="C48" s="14" t="n"/>
      <c r="D48" s="37" t="n"/>
      <c r="E48" s="16" t="n"/>
      <c r="F48" s="14" t="n"/>
      <c r="G48" s="14" t="n"/>
      <c r="H48" s="20">
        <f>IF($A48="","",IFERROR(SUMIF(Participantes!$A$5:$A$104,$A48,Participantes!$D$5:$D$104),""))</f>
        <v/>
      </c>
      <c r="I48" s="20">
        <f>IF(OR($A48="",$E48=""),"",IFERROR($E48-$H48,""))</f>
        <v/>
      </c>
      <c r="J48" s="39">
        <f>IF($A48="","",IFERROR(SUMIF(Servicios!$A$5:$A$104,$A48,Servicios!$F$5:$F$104),""))</f>
        <v/>
      </c>
      <c r="K48" s="22">
        <f>IF($A48="","",IFERROR(IF(COUNTIF($A$5:$A$104,$A48)&gt;1,"Revisar expediente duplicado",IF(OR($D48="",$E48="",$G48=""),"Revisar campos obligatorios",IF(OR($D48&lt;'Parámetros'!$B$8,$D48&gt;'Parámetros'!$B$9),"Revisar fecha",IF($E48&gt;'Parámetros'!$B$7,"Revisar cupo orientativo",IF($H48&gt;$E48,"Revisar: supera cupo",IF(AND($D48&lt;TODAY(),$G48&lt;&gt;"Cerrada",$G48&lt;&gt;"Cancelada"),"Revisar salida vencida",IF(AND($D48&gt;=TODAY(),$D48&lt;=TODAY()+'Parámetros'!$B$4,$G48&lt;&gt;"Cerrada",$G48&lt;&gt;"Cancelada"),"Comprobar salida próxima",""))))))),"Revisar datos o parámetros"))</f>
        <v/>
      </c>
    </row>
    <row r="49" ht="22" customHeight="1">
      <c r="A49" s="14" t="n"/>
      <c r="B49" s="14" t="n"/>
      <c r="C49" s="14" t="n"/>
      <c r="D49" s="37" t="n"/>
      <c r="E49" s="16" t="n"/>
      <c r="F49" s="14" t="n"/>
      <c r="G49" s="14" t="n"/>
      <c r="H49" s="17">
        <f>IF($A49="","",IFERROR(SUMIF(Participantes!$A$5:$A$104,$A49,Participantes!$D$5:$D$104),""))</f>
        <v/>
      </c>
      <c r="I49" s="17">
        <f>IF(OR($A49="",$E49=""),"",IFERROR($E49-$H49,""))</f>
        <v/>
      </c>
      <c r="J49" s="38">
        <f>IF($A49="","",IFERROR(SUMIF(Servicios!$A$5:$A$104,$A49,Servicios!$F$5:$F$104),""))</f>
        <v/>
      </c>
      <c r="K49" s="19">
        <f>IF($A49="","",IFERROR(IF(COUNTIF($A$5:$A$104,$A49)&gt;1,"Revisar expediente duplicado",IF(OR($D49="",$E49="",$G49=""),"Revisar campos obligatorios",IF(OR($D49&lt;'Parámetros'!$B$8,$D49&gt;'Parámetros'!$B$9),"Revisar fecha",IF($E49&gt;'Parámetros'!$B$7,"Revisar cupo orientativo",IF($H49&gt;$E49,"Revisar: supera cupo",IF(AND($D49&lt;TODAY(),$G49&lt;&gt;"Cerrada",$G49&lt;&gt;"Cancelada"),"Revisar salida vencida",IF(AND($D49&gt;=TODAY(),$D49&lt;=TODAY()+'Parámetros'!$B$4,$G49&lt;&gt;"Cerrada",$G49&lt;&gt;"Cancelada"),"Comprobar salida próxima",""))))))),"Revisar datos o parámetros"))</f>
        <v/>
      </c>
    </row>
    <row r="50" ht="22" customHeight="1">
      <c r="A50" s="14" t="n"/>
      <c r="B50" s="14" t="n"/>
      <c r="C50" s="14" t="n"/>
      <c r="D50" s="37" t="n"/>
      <c r="E50" s="16" t="n"/>
      <c r="F50" s="14" t="n"/>
      <c r="G50" s="14" t="n"/>
      <c r="H50" s="20">
        <f>IF($A50="","",IFERROR(SUMIF(Participantes!$A$5:$A$104,$A50,Participantes!$D$5:$D$104),""))</f>
        <v/>
      </c>
      <c r="I50" s="20">
        <f>IF(OR($A50="",$E50=""),"",IFERROR($E50-$H50,""))</f>
        <v/>
      </c>
      <c r="J50" s="39">
        <f>IF($A50="","",IFERROR(SUMIF(Servicios!$A$5:$A$104,$A50,Servicios!$F$5:$F$104),""))</f>
        <v/>
      </c>
      <c r="K50" s="22">
        <f>IF($A50="","",IFERROR(IF(COUNTIF($A$5:$A$104,$A50)&gt;1,"Revisar expediente duplicado",IF(OR($D50="",$E50="",$G50=""),"Revisar campos obligatorios",IF(OR($D50&lt;'Parámetros'!$B$8,$D50&gt;'Parámetros'!$B$9),"Revisar fecha",IF($E50&gt;'Parámetros'!$B$7,"Revisar cupo orientativo",IF($H50&gt;$E50,"Revisar: supera cupo",IF(AND($D50&lt;TODAY(),$G50&lt;&gt;"Cerrada",$G50&lt;&gt;"Cancelada"),"Revisar salida vencida",IF(AND($D50&gt;=TODAY(),$D50&lt;=TODAY()+'Parámetros'!$B$4,$G50&lt;&gt;"Cerrada",$G50&lt;&gt;"Cancelada"),"Comprobar salida próxima",""))))))),"Revisar datos o parámetros"))</f>
        <v/>
      </c>
    </row>
    <row r="51" ht="22" customHeight="1">
      <c r="A51" s="14" t="n"/>
      <c r="B51" s="14" t="n"/>
      <c r="C51" s="14" t="n"/>
      <c r="D51" s="37" t="n"/>
      <c r="E51" s="16" t="n"/>
      <c r="F51" s="14" t="n"/>
      <c r="G51" s="14" t="n"/>
      <c r="H51" s="17">
        <f>IF($A51="","",IFERROR(SUMIF(Participantes!$A$5:$A$104,$A51,Participantes!$D$5:$D$104),""))</f>
        <v/>
      </c>
      <c r="I51" s="17">
        <f>IF(OR($A51="",$E51=""),"",IFERROR($E51-$H51,""))</f>
        <v/>
      </c>
      <c r="J51" s="38">
        <f>IF($A51="","",IFERROR(SUMIF(Servicios!$A$5:$A$104,$A51,Servicios!$F$5:$F$104),""))</f>
        <v/>
      </c>
      <c r="K51" s="19">
        <f>IF($A51="","",IFERROR(IF(COUNTIF($A$5:$A$104,$A51)&gt;1,"Revisar expediente duplicado",IF(OR($D51="",$E51="",$G51=""),"Revisar campos obligatorios",IF(OR($D51&lt;'Parámetros'!$B$8,$D51&gt;'Parámetros'!$B$9),"Revisar fecha",IF($E51&gt;'Parámetros'!$B$7,"Revisar cupo orientativo",IF($H51&gt;$E51,"Revisar: supera cupo",IF(AND($D51&lt;TODAY(),$G51&lt;&gt;"Cerrada",$G51&lt;&gt;"Cancelada"),"Revisar salida vencida",IF(AND($D51&gt;=TODAY(),$D51&lt;=TODAY()+'Parámetros'!$B$4,$G51&lt;&gt;"Cerrada",$G51&lt;&gt;"Cancelada"),"Comprobar salida próxima",""))))))),"Revisar datos o parámetros"))</f>
        <v/>
      </c>
    </row>
    <row r="52" ht="22" customHeight="1">
      <c r="A52" s="14" t="n"/>
      <c r="B52" s="14" t="n"/>
      <c r="C52" s="14" t="n"/>
      <c r="D52" s="37" t="n"/>
      <c r="E52" s="16" t="n"/>
      <c r="F52" s="14" t="n"/>
      <c r="G52" s="14" t="n"/>
      <c r="H52" s="20">
        <f>IF($A52="","",IFERROR(SUMIF(Participantes!$A$5:$A$104,$A52,Participantes!$D$5:$D$104),""))</f>
        <v/>
      </c>
      <c r="I52" s="20">
        <f>IF(OR($A52="",$E52=""),"",IFERROR($E52-$H52,""))</f>
        <v/>
      </c>
      <c r="J52" s="39">
        <f>IF($A52="","",IFERROR(SUMIF(Servicios!$A$5:$A$104,$A52,Servicios!$F$5:$F$104),""))</f>
        <v/>
      </c>
      <c r="K52" s="22">
        <f>IF($A52="","",IFERROR(IF(COUNTIF($A$5:$A$104,$A52)&gt;1,"Revisar expediente duplicado",IF(OR($D52="",$E52="",$G52=""),"Revisar campos obligatorios",IF(OR($D52&lt;'Parámetros'!$B$8,$D52&gt;'Parámetros'!$B$9),"Revisar fecha",IF($E52&gt;'Parámetros'!$B$7,"Revisar cupo orientativo",IF($H52&gt;$E52,"Revisar: supera cupo",IF(AND($D52&lt;TODAY(),$G52&lt;&gt;"Cerrada",$G52&lt;&gt;"Cancelada"),"Revisar salida vencida",IF(AND($D52&gt;=TODAY(),$D52&lt;=TODAY()+'Parámetros'!$B$4,$G52&lt;&gt;"Cerrada",$G52&lt;&gt;"Cancelada"),"Comprobar salida próxima",""))))))),"Revisar datos o parámetros"))</f>
        <v/>
      </c>
    </row>
    <row r="53" ht="22" customHeight="1">
      <c r="A53" s="14" t="n"/>
      <c r="B53" s="14" t="n"/>
      <c r="C53" s="14" t="n"/>
      <c r="D53" s="37" t="n"/>
      <c r="E53" s="16" t="n"/>
      <c r="F53" s="14" t="n"/>
      <c r="G53" s="14" t="n"/>
      <c r="H53" s="17">
        <f>IF($A53="","",IFERROR(SUMIF(Participantes!$A$5:$A$104,$A53,Participantes!$D$5:$D$104),""))</f>
        <v/>
      </c>
      <c r="I53" s="17">
        <f>IF(OR($A53="",$E53=""),"",IFERROR($E53-$H53,""))</f>
        <v/>
      </c>
      <c r="J53" s="38">
        <f>IF($A53="","",IFERROR(SUMIF(Servicios!$A$5:$A$104,$A53,Servicios!$F$5:$F$104),""))</f>
        <v/>
      </c>
      <c r="K53" s="19">
        <f>IF($A53="","",IFERROR(IF(COUNTIF($A$5:$A$104,$A53)&gt;1,"Revisar expediente duplicado",IF(OR($D53="",$E53="",$G53=""),"Revisar campos obligatorios",IF(OR($D53&lt;'Parámetros'!$B$8,$D53&gt;'Parámetros'!$B$9),"Revisar fecha",IF($E53&gt;'Parámetros'!$B$7,"Revisar cupo orientativo",IF($H53&gt;$E53,"Revisar: supera cupo",IF(AND($D53&lt;TODAY(),$G53&lt;&gt;"Cerrada",$G53&lt;&gt;"Cancelada"),"Revisar salida vencida",IF(AND($D53&gt;=TODAY(),$D53&lt;=TODAY()+'Parámetros'!$B$4,$G53&lt;&gt;"Cerrada",$G53&lt;&gt;"Cancelada"),"Comprobar salida próxima",""))))))),"Revisar datos o parámetros"))</f>
        <v/>
      </c>
    </row>
    <row r="54" ht="22" customHeight="1">
      <c r="A54" s="14" t="n"/>
      <c r="B54" s="14" t="n"/>
      <c r="C54" s="14" t="n"/>
      <c r="D54" s="37" t="n"/>
      <c r="E54" s="16" t="n"/>
      <c r="F54" s="14" t="n"/>
      <c r="G54" s="14" t="n"/>
      <c r="H54" s="20">
        <f>IF($A54="","",IFERROR(SUMIF(Participantes!$A$5:$A$104,$A54,Participantes!$D$5:$D$104),""))</f>
        <v/>
      </c>
      <c r="I54" s="20">
        <f>IF(OR($A54="",$E54=""),"",IFERROR($E54-$H54,""))</f>
        <v/>
      </c>
      <c r="J54" s="39">
        <f>IF($A54="","",IFERROR(SUMIF(Servicios!$A$5:$A$104,$A54,Servicios!$F$5:$F$104),""))</f>
        <v/>
      </c>
      <c r="K54" s="22">
        <f>IF($A54="","",IFERROR(IF(COUNTIF($A$5:$A$104,$A54)&gt;1,"Revisar expediente duplicado",IF(OR($D54="",$E54="",$G54=""),"Revisar campos obligatorios",IF(OR($D54&lt;'Parámetros'!$B$8,$D54&gt;'Parámetros'!$B$9),"Revisar fecha",IF($E54&gt;'Parámetros'!$B$7,"Revisar cupo orientativo",IF($H54&gt;$E54,"Revisar: supera cupo",IF(AND($D54&lt;TODAY(),$G54&lt;&gt;"Cerrada",$G54&lt;&gt;"Cancelada"),"Revisar salida vencida",IF(AND($D54&gt;=TODAY(),$D54&lt;=TODAY()+'Parámetros'!$B$4,$G54&lt;&gt;"Cerrada",$G54&lt;&gt;"Cancelada"),"Comprobar salida próxima",""))))))),"Revisar datos o parámetros"))</f>
        <v/>
      </c>
    </row>
    <row r="55" ht="22" customHeight="1">
      <c r="A55" s="14" t="n"/>
      <c r="B55" s="14" t="n"/>
      <c r="C55" s="14" t="n"/>
      <c r="D55" s="37" t="n"/>
      <c r="E55" s="16" t="n"/>
      <c r="F55" s="14" t="n"/>
      <c r="G55" s="14" t="n"/>
      <c r="H55" s="17">
        <f>IF($A55="","",IFERROR(SUMIF(Participantes!$A$5:$A$104,$A55,Participantes!$D$5:$D$104),""))</f>
        <v/>
      </c>
      <c r="I55" s="17">
        <f>IF(OR($A55="",$E55=""),"",IFERROR($E55-$H55,""))</f>
        <v/>
      </c>
      <c r="J55" s="38">
        <f>IF($A55="","",IFERROR(SUMIF(Servicios!$A$5:$A$104,$A55,Servicios!$F$5:$F$104),""))</f>
        <v/>
      </c>
      <c r="K55" s="19">
        <f>IF($A55="","",IFERROR(IF(COUNTIF($A$5:$A$104,$A55)&gt;1,"Revisar expediente duplicado",IF(OR($D55="",$E55="",$G55=""),"Revisar campos obligatorios",IF(OR($D55&lt;'Parámetros'!$B$8,$D55&gt;'Parámetros'!$B$9),"Revisar fecha",IF($E55&gt;'Parámetros'!$B$7,"Revisar cupo orientativo",IF($H55&gt;$E55,"Revisar: supera cupo",IF(AND($D55&lt;TODAY(),$G55&lt;&gt;"Cerrada",$G55&lt;&gt;"Cancelada"),"Revisar salida vencida",IF(AND($D55&gt;=TODAY(),$D55&lt;=TODAY()+'Parámetros'!$B$4,$G55&lt;&gt;"Cerrada",$G55&lt;&gt;"Cancelada"),"Comprobar salida próxima",""))))))),"Revisar datos o parámetros"))</f>
        <v/>
      </c>
    </row>
    <row r="56" ht="22" customHeight="1">
      <c r="A56" s="14" t="n"/>
      <c r="B56" s="14" t="n"/>
      <c r="C56" s="14" t="n"/>
      <c r="D56" s="37" t="n"/>
      <c r="E56" s="16" t="n"/>
      <c r="F56" s="14" t="n"/>
      <c r="G56" s="14" t="n"/>
      <c r="H56" s="20">
        <f>IF($A56="","",IFERROR(SUMIF(Participantes!$A$5:$A$104,$A56,Participantes!$D$5:$D$104),""))</f>
        <v/>
      </c>
      <c r="I56" s="20">
        <f>IF(OR($A56="",$E56=""),"",IFERROR($E56-$H56,""))</f>
        <v/>
      </c>
      <c r="J56" s="39">
        <f>IF($A56="","",IFERROR(SUMIF(Servicios!$A$5:$A$104,$A56,Servicios!$F$5:$F$104),""))</f>
        <v/>
      </c>
      <c r="K56" s="22">
        <f>IF($A56="","",IFERROR(IF(COUNTIF($A$5:$A$104,$A56)&gt;1,"Revisar expediente duplicado",IF(OR($D56="",$E56="",$G56=""),"Revisar campos obligatorios",IF(OR($D56&lt;'Parámetros'!$B$8,$D56&gt;'Parámetros'!$B$9),"Revisar fecha",IF($E56&gt;'Parámetros'!$B$7,"Revisar cupo orientativo",IF($H56&gt;$E56,"Revisar: supera cupo",IF(AND($D56&lt;TODAY(),$G56&lt;&gt;"Cerrada",$G56&lt;&gt;"Cancelada"),"Revisar salida vencida",IF(AND($D56&gt;=TODAY(),$D56&lt;=TODAY()+'Parámetros'!$B$4,$G56&lt;&gt;"Cerrada",$G56&lt;&gt;"Cancelada"),"Comprobar salida próxima",""))))))),"Revisar datos o parámetros"))</f>
        <v/>
      </c>
    </row>
    <row r="57" ht="22" customHeight="1">
      <c r="A57" s="14" t="n"/>
      <c r="B57" s="14" t="n"/>
      <c r="C57" s="14" t="n"/>
      <c r="D57" s="37" t="n"/>
      <c r="E57" s="16" t="n"/>
      <c r="F57" s="14" t="n"/>
      <c r="G57" s="14" t="n"/>
      <c r="H57" s="17">
        <f>IF($A57="","",IFERROR(SUMIF(Participantes!$A$5:$A$104,$A57,Participantes!$D$5:$D$104),""))</f>
        <v/>
      </c>
      <c r="I57" s="17">
        <f>IF(OR($A57="",$E57=""),"",IFERROR($E57-$H57,""))</f>
        <v/>
      </c>
      <c r="J57" s="38">
        <f>IF($A57="","",IFERROR(SUMIF(Servicios!$A$5:$A$104,$A57,Servicios!$F$5:$F$104),""))</f>
        <v/>
      </c>
      <c r="K57" s="19">
        <f>IF($A57="","",IFERROR(IF(COUNTIF($A$5:$A$104,$A57)&gt;1,"Revisar expediente duplicado",IF(OR($D57="",$E57="",$G57=""),"Revisar campos obligatorios",IF(OR($D57&lt;'Parámetros'!$B$8,$D57&gt;'Parámetros'!$B$9),"Revisar fecha",IF($E57&gt;'Parámetros'!$B$7,"Revisar cupo orientativo",IF($H57&gt;$E57,"Revisar: supera cupo",IF(AND($D57&lt;TODAY(),$G57&lt;&gt;"Cerrada",$G57&lt;&gt;"Cancelada"),"Revisar salida vencida",IF(AND($D57&gt;=TODAY(),$D57&lt;=TODAY()+'Parámetros'!$B$4,$G57&lt;&gt;"Cerrada",$G57&lt;&gt;"Cancelada"),"Comprobar salida próxima",""))))))),"Revisar datos o parámetros"))</f>
        <v/>
      </c>
    </row>
    <row r="58" ht="22" customHeight="1">
      <c r="A58" s="14" t="n"/>
      <c r="B58" s="14" t="n"/>
      <c r="C58" s="14" t="n"/>
      <c r="D58" s="37" t="n"/>
      <c r="E58" s="16" t="n"/>
      <c r="F58" s="14" t="n"/>
      <c r="G58" s="14" t="n"/>
      <c r="H58" s="20">
        <f>IF($A58="","",IFERROR(SUMIF(Participantes!$A$5:$A$104,$A58,Participantes!$D$5:$D$104),""))</f>
        <v/>
      </c>
      <c r="I58" s="20">
        <f>IF(OR($A58="",$E58=""),"",IFERROR($E58-$H58,""))</f>
        <v/>
      </c>
      <c r="J58" s="39">
        <f>IF($A58="","",IFERROR(SUMIF(Servicios!$A$5:$A$104,$A58,Servicios!$F$5:$F$104),""))</f>
        <v/>
      </c>
      <c r="K58" s="22">
        <f>IF($A58="","",IFERROR(IF(COUNTIF($A$5:$A$104,$A58)&gt;1,"Revisar expediente duplicado",IF(OR($D58="",$E58="",$G58=""),"Revisar campos obligatorios",IF(OR($D58&lt;'Parámetros'!$B$8,$D58&gt;'Parámetros'!$B$9),"Revisar fecha",IF($E58&gt;'Parámetros'!$B$7,"Revisar cupo orientativo",IF($H58&gt;$E58,"Revisar: supera cupo",IF(AND($D58&lt;TODAY(),$G58&lt;&gt;"Cerrada",$G58&lt;&gt;"Cancelada"),"Revisar salida vencida",IF(AND($D58&gt;=TODAY(),$D58&lt;=TODAY()+'Parámetros'!$B$4,$G58&lt;&gt;"Cerrada",$G58&lt;&gt;"Cancelada"),"Comprobar salida próxima",""))))))),"Revisar datos o parámetros"))</f>
        <v/>
      </c>
    </row>
    <row r="59" ht="22" customHeight="1">
      <c r="A59" s="14" t="n"/>
      <c r="B59" s="14" t="n"/>
      <c r="C59" s="14" t="n"/>
      <c r="D59" s="37" t="n"/>
      <c r="E59" s="16" t="n"/>
      <c r="F59" s="14" t="n"/>
      <c r="G59" s="14" t="n"/>
      <c r="H59" s="17">
        <f>IF($A59="","",IFERROR(SUMIF(Participantes!$A$5:$A$104,$A59,Participantes!$D$5:$D$104),""))</f>
        <v/>
      </c>
      <c r="I59" s="17">
        <f>IF(OR($A59="",$E59=""),"",IFERROR($E59-$H59,""))</f>
        <v/>
      </c>
      <c r="J59" s="38">
        <f>IF($A59="","",IFERROR(SUMIF(Servicios!$A$5:$A$104,$A59,Servicios!$F$5:$F$104),""))</f>
        <v/>
      </c>
      <c r="K59" s="19">
        <f>IF($A59="","",IFERROR(IF(COUNTIF($A$5:$A$104,$A59)&gt;1,"Revisar expediente duplicado",IF(OR($D59="",$E59="",$G59=""),"Revisar campos obligatorios",IF(OR($D59&lt;'Parámetros'!$B$8,$D59&gt;'Parámetros'!$B$9),"Revisar fecha",IF($E59&gt;'Parámetros'!$B$7,"Revisar cupo orientativo",IF($H59&gt;$E59,"Revisar: supera cupo",IF(AND($D59&lt;TODAY(),$G59&lt;&gt;"Cerrada",$G59&lt;&gt;"Cancelada"),"Revisar salida vencida",IF(AND($D59&gt;=TODAY(),$D59&lt;=TODAY()+'Parámetros'!$B$4,$G59&lt;&gt;"Cerrada",$G59&lt;&gt;"Cancelada"),"Comprobar salida próxima",""))))))),"Revisar datos o parámetros"))</f>
        <v/>
      </c>
    </row>
    <row r="60" ht="22" customHeight="1">
      <c r="A60" s="14" t="n"/>
      <c r="B60" s="14" t="n"/>
      <c r="C60" s="14" t="n"/>
      <c r="D60" s="37" t="n"/>
      <c r="E60" s="16" t="n"/>
      <c r="F60" s="14" t="n"/>
      <c r="G60" s="14" t="n"/>
      <c r="H60" s="20">
        <f>IF($A60="","",IFERROR(SUMIF(Participantes!$A$5:$A$104,$A60,Participantes!$D$5:$D$104),""))</f>
        <v/>
      </c>
      <c r="I60" s="20">
        <f>IF(OR($A60="",$E60=""),"",IFERROR($E60-$H60,""))</f>
        <v/>
      </c>
      <c r="J60" s="39">
        <f>IF($A60="","",IFERROR(SUMIF(Servicios!$A$5:$A$104,$A60,Servicios!$F$5:$F$104),""))</f>
        <v/>
      </c>
      <c r="K60" s="22">
        <f>IF($A60="","",IFERROR(IF(COUNTIF($A$5:$A$104,$A60)&gt;1,"Revisar expediente duplicado",IF(OR($D60="",$E60="",$G60=""),"Revisar campos obligatorios",IF(OR($D60&lt;'Parámetros'!$B$8,$D60&gt;'Parámetros'!$B$9),"Revisar fecha",IF($E60&gt;'Parámetros'!$B$7,"Revisar cupo orientativo",IF($H60&gt;$E60,"Revisar: supera cupo",IF(AND($D60&lt;TODAY(),$G60&lt;&gt;"Cerrada",$G60&lt;&gt;"Cancelada"),"Revisar salida vencida",IF(AND($D60&gt;=TODAY(),$D60&lt;=TODAY()+'Parámetros'!$B$4,$G60&lt;&gt;"Cerrada",$G60&lt;&gt;"Cancelada"),"Comprobar salida próxima",""))))))),"Revisar datos o parámetros"))</f>
        <v/>
      </c>
    </row>
    <row r="61" ht="22" customHeight="1">
      <c r="A61" s="14" t="n"/>
      <c r="B61" s="14" t="n"/>
      <c r="C61" s="14" t="n"/>
      <c r="D61" s="37" t="n"/>
      <c r="E61" s="16" t="n"/>
      <c r="F61" s="14" t="n"/>
      <c r="G61" s="14" t="n"/>
      <c r="H61" s="17">
        <f>IF($A61="","",IFERROR(SUMIF(Participantes!$A$5:$A$104,$A61,Participantes!$D$5:$D$104),""))</f>
        <v/>
      </c>
      <c r="I61" s="17">
        <f>IF(OR($A61="",$E61=""),"",IFERROR($E61-$H61,""))</f>
        <v/>
      </c>
      <c r="J61" s="38">
        <f>IF($A61="","",IFERROR(SUMIF(Servicios!$A$5:$A$104,$A61,Servicios!$F$5:$F$104),""))</f>
        <v/>
      </c>
      <c r="K61" s="19">
        <f>IF($A61="","",IFERROR(IF(COUNTIF($A$5:$A$104,$A61)&gt;1,"Revisar expediente duplicado",IF(OR($D61="",$E61="",$G61=""),"Revisar campos obligatorios",IF(OR($D61&lt;'Parámetros'!$B$8,$D61&gt;'Parámetros'!$B$9),"Revisar fecha",IF($E61&gt;'Parámetros'!$B$7,"Revisar cupo orientativo",IF($H61&gt;$E61,"Revisar: supera cupo",IF(AND($D61&lt;TODAY(),$G61&lt;&gt;"Cerrada",$G61&lt;&gt;"Cancelada"),"Revisar salida vencida",IF(AND($D61&gt;=TODAY(),$D61&lt;=TODAY()+'Parámetros'!$B$4,$G61&lt;&gt;"Cerrada",$G61&lt;&gt;"Cancelada"),"Comprobar salida próxima",""))))))),"Revisar datos o parámetros"))</f>
        <v/>
      </c>
    </row>
    <row r="62" ht="22" customHeight="1">
      <c r="A62" s="14" t="n"/>
      <c r="B62" s="14" t="n"/>
      <c r="C62" s="14" t="n"/>
      <c r="D62" s="37" t="n"/>
      <c r="E62" s="16" t="n"/>
      <c r="F62" s="14" t="n"/>
      <c r="G62" s="14" t="n"/>
      <c r="H62" s="20">
        <f>IF($A62="","",IFERROR(SUMIF(Participantes!$A$5:$A$104,$A62,Participantes!$D$5:$D$104),""))</f>
        <v/>
      </c>
      <c r="I62" s="20">
        <f>IF(OR($A62="",$E62=""),"",IFERROR($E62-$H62,""))</f>
        <v/>
      </c>
      <c r="J62" s="39">
        <f>IF($A62="","",IFERROR(SUMIF(Servicios!$A$5:$A$104,$A62,Servicios!$F$5:$F$104),""))</f>
        <v/>
      </c>
      <c r="K62" s="22">
        <f>IF($A62="","",IFERROR(IF(COUNTIF($A$5:$A$104,$A62)&gt;1,"Revisar expediente duplicado",IF(OR($D62="",$E62="",$G62=""),"Revisar campos obligatorios",IF(OR($D62&lt;'Parámetros'!$B$8,$D62&gt;'Parámetros'!$B$9),"Revisar fecha",IF($E62&gt;'Parámetros'!$B$7,"Revisar cupo orientativo",IF($H62&gt;$E62,"Revisar: supera cupo",IF(AND($D62&lt;TODAY(),$G62&lt;&gt;"Cerrada",$G62&lt;&gt;"Cancelada"),"Revisar salida vencida",IF(AND($D62&gt;=TODAY(),$D62&lt;=TODAY()+'Parámetros'!$B$4,$G62&lt;&gt;"Cerrada",$G62&lt;&gt;"Cancelada"),"Comprobar salida próxima",""))))))),"Revisar datos o parámetros"))</f>
        <v/>
      </c>
    </row>
    <row r="63" ht="22" customHeight="1">
      <c r="A63" s="14" t="n"/>
      <c r="B63" s="14" t="n"/>
      <c r="C63" s="14" t="n"/>
      <c r="D63" s="37" t="n"/>
      <c r="E63" s="16" t="n"/>
      <c r="F63" s="14" t="n"/>
      <c r="G63" s="14" t="n"/>
      <c r="H63" s="17">
        <f>IF($A63="","",IFERROR(SUMIF(Participantes!$A$5:$A$104,$A63,Participantes!$D$5:$D$104),""))</f>
        <v/>
      </c>
      <c r="I63" s="17">
        <f>IF(OR($A63="",$E63=""),"",IFERROR($E63-$H63,""))</f>
        <v/>
      </c>
      <c r="J63" s="38">
        <f>IF($A63="","",IFERROR(SUMIF(Servicios!$A$5:$A$104,$A63,Servicios!$F$5:$F$104),""))</f>
        <v/>
      </c>
      <c r="K63" s="19">
        <f>IF($A63="","",IFERROR(IF(COUNTIF($A$5:$A$104,$A63)&gt;1,"Revisar expediente duplicado",IF(OR($D63="",$E63="",$G63=""),"Revisar campos obligatorios",IF(OR($D63&lt;'Parámetros'!$B$8,$D63&gt;'Parámetros'!$B$9),"Revisar fecha",IF($E63&gt;'Parámetros'!$B$7,"Revisar cupo orientativo",IF($H63&gt;$E63,"Revisar: supera cupo",IF(AND($D63&lt;TODAY(),$G63&lt;&gt;"Cerrada",$G63&lt;&gt;"Cancelada"),"Revisar salida vencida",IF(AND($D63&gt;=TODAY(),$D63&lt;=TODAY()+'Parámetros'!$B$4,$G63&lt;&gt;"Cerrada",$G63&lt;&gt;"Cancelada"),"Comprobar salida próxima",""))))))),"Revisar datos o parámetros"))</f>
        <v/>
      </c>
    </row>
    <row r="64" ht="22" customHeight="1">
      <c r="A64" s="14" t="n"/>
      <c r="B64" s="14" t="n"/>
      <c r="C64" s="14" t="n"/>
      <c r="D64" s="37" t="n"/>
      <c r="E64" s="16" t="n"/>
      <c r="F64" s="14" t="n"/>
      <c r="G64" s="14" t="n"/>
      <c r="H64" s="20">
        <f>IF($A64="","",IFERROR(SUMIF(Participantes!$A$5:$A$104,$A64,Participantes!$D$5:$D$104),""))</f>
        <v/>
      </c>
      <c r="I64" s="20">
        <f>IF(OR($A64="",$E64=""),"",IFERROR($E64-$H64,""))</f>
        <v/>
      </c>
      <c r="J64" s="39">
        <f>IF($A64="","",IFERROR(SUMIF(Servicios!$A$5:$A$104,$A64,Servicios!$F$5:$F$104),""))</f>
        <v/>
      </c>
      <c r="K64" s="22">
        <f>IF($A64="","",IFERROR(IF(COUNTIF($A$5:$A$104,$A64)&gt;1,"Revisar expediente duplicado",IF(OR($D64="",$E64="",$G64=""),"Revisar campos obligatorios",IF(OR($D64&lt;'Parámetros'!$B$8,$D64&gt;'Parámetros'!$B$9),"Revisar fecha",IF($E64&gt;'Parámetros'!$B$7,"Revisar cupo orientativo",IF($H64&gt;$E64,"Revisar: supera cupo",IF(AND($D64&lt;TODAY(),$G64&lt;&gt;"Cerrada",$G64&lt;&gt;"Cancelada"),"Revisar salida vencida",IF(AND($D64&gt;=TODAY(),$D64&lt;=TODAY()+'Parámetros'!$B$4,$G64&lt;&gt;"Cerrada",$G64&lt;&gt;"Cancelada"),"Comprobar salida próxima",""))))))),"Revisar datos o parámetros"))</f>
        <v/>
      </c>
    </row>
    <row r="65" ht="22" customHeight="1">
      <c r="A65" s="14" t="n"/>
      <c r="B65" s="14" t="n"/>
      <c r="C65" s="14" t="n"/>
      <c r="D65" s="37" t="n"/>
      <c r="E65" s="16" t="n"/>
      <c r="F65" s="14" t="n"/>
      <c r="G65" s="14" t="n"/>
      <c r="H65" s="17">
        <f>IF($A65="","",IFERROR(SUMIF(Participantes!$A$5:$A$104,$A65,Participantes!$D$5:$D$104),""))</f>
        <v/>
      </c>
      <c r="I65" s="17">
        <f>IF(OR($A65="",$E65=""),"",IFERROR($E65-$H65,""))</f>
        <v/>
      </c>
      <c r="J65" s="38">
        <f>IF($A65="","",IFERROR(SUMIF(Servicios!$A$5:$A$104,$A65,Servicios!$F$5:$F$104),""))</f>
        <v/>
      </c>
      <c r="K65" s="19">
        <f>IF($A65="","",IFERROR(IF(COUNTIF($A$5:$A$104,$A65)&gt;1,"Revisar expediente duplicado",IF(OR($D65="",$E65="",$G65=""),"Revisar campos obligatorios",IF(OR($D65&lt;'Parámetros'!$B$8,$D65&gt;'Parámetros'!$B$9),"Revisar fecha",IF($E65&gt;'Parámetros'!$B$7,"Revisar cupo orientativo",IF($H65&gt;$E65,"Revisar: supera cupo",IF(AND($D65&lt;TODAY(),$G65&lt;&gt;"Cerrada",$G65&lt;&gt;"Cancelada"),"Revisar salida vencida",IF(AND($D65&gt;=TODAY(),$D65&lt;=TODAY()+'Parámetros'!$B$4,$G65&lt;&gt;"Cerrada",$G65&lt;&gt;"Cancelada"),"Comprobar salida próxima",""))))))),"Revisar datos o parámetros"))</f>
        <v/>
      </c>
    </row>
    <row r="66" ht="22" customHeight="1">
      <c r="A66" s="14" t="n"/>
      <c r="B66" s="14" t="n"/>
      <c r="C66" s="14" t="n"/>
      <c r="D66" s="37" t="n"/>
      <c r="E66" s="16" t="n"/>
      <c r="F66" s="14" t="n"/>
      <c r="G66" s="14" t="n"/>
      <c r="H66" s="20">
        <f>IF($A66="","",IFERROR(SUMIF(Participantes!$A$5:$A$104,$A66,Participantes!$D$5:$D$104),""))</f>
        <v/>
      </c>
      <c r="I66" s="20">
        <f>IF(OR($A66="",$E66=""),"",IFERROR($E66-$H66,""))</f>
        <v/>
      </c>
      <c r="J66" s="39">
        <f>IF($A66="","",IFERROR(SUMIF(Servicios!$A$5:$A$104,$A66,Servicios!$F$5:$F$104),""))</f>
        <v/>
      </c>
      <c r="K66" s="22">
        <f>IF($A66="","",IFERROR(IF(COUNTIF($A$5:$A$104,$A66)&gt;1,"Revisar expediente duplicado",IF(OR($D66="",$E66="",$G66=""),"Revisar campos obligatorios",IF(OR($D66&lt;'Parámetros'!$B$8,$D66&gt;'Parámetros'!$B$9),"Revisar fecha",IF($E66&gt;'Parámetros'!$B$7,"Revisar cupo orientativo",IF($H66&gt;$E66,"Revisar: supera cupo",IF(AND($D66&lt;TODAY(),$G66&lt;&gt;"Cerrada",$G66&lt;&gt;"Cancelada"),"Revisar salida vencida",IF(AND($D66&gt;=TODAY(),$D66&lt;=TODAY()+'Parámetros'!$B$4,$G66&lt;&gt;"Cerrada",$G66&lt;&gt;"Cancelada"),"Comprobar salida próxima",""))))))),"Revisar datos o parámetros"))</f>
        <v/>
      </c>
    </row>
    <row r="67" ht="22" customHeight="1">
      <c r="A67" s="14" t="n"/>
      <c r="B67" s="14" t="n"/>
      <c r="C67" s="14" t="n"/>
      <c r="D67" s="37" t="n"/>
      <c r="E67" s="16" t="n"/>
      <c r="F67" s="14" t="n"/>
      <c r="G67" s="14" t="n"/>
      <c r="H67" s="17">
        <f>IF($A67="","",IFERROR(SUMIF(Participantes!$A$5:$A$104,$A67,Participantes!$D$5:$D$104),""))</f>
        <v/>
      </c>
      <c r="I67" s="17">
        <f>IF(OR($A67="",$E67=""),"",IFERROR($E67-$H67,""))</f>
        <v/>
      </c>
      <c r="J67" s="38">
        <f>IF($A67="","",IFERROR(SUMIF(Servicios!$A$5:$A$104,$A67,Servicios!$F$5:$F$104),""))</f>
        <v/>
      </c>
      <c r="K67" s="19">
        <f>IF($A67="","",IFERROR(IF(COUNTIF($A$5:$A$104,$A67)&gt;1,"Revisar expediente duplicado",IF(OR($D67="",$E67="",$G67=""),"Revisar campos obligatorios",IF(OR($D67&lt;'Parámetros'!$B$8,$D67&gt;'Parámetros'!$B$9),"Revisar fecha",IF($E67&gt;'Parámetros'!$B$7,"Revisar cupo orientativo",IF($H67&gt;$E67,"Revisar: supera cupo",IF(AND($D67&lt;TODAY(),$G67&lt;&gt;"Cerrada",$G67&lt;&gt;"Cancelada"),"Revisar salida vencida",IF(AND($D67&gt;=TODAY(),$D67&lt;=TODAY()+'Parámetros'!$B$4,$G67&lt;&gt;"Cerrada",$G67&lt;&gt;"Cancelada"),"Comprobar salida próxima",""))))))),"Revisar datos o parámetros"))</f>
        <v/>
      </c>
    </row>
    <row r="68" ht="22" customHeight="1">
      <c r="A68" s="14" t="n"/>
      <c r="B68" s="14" t="n"/>
      <c r="C68" s="14" t="n"/>
      <c r="D68" s="37" t="n"/>
      <c r="E68" s="16" t="n"/>
      <c r="F68" s="14" t="n"/>
      <c r="G68" s="14" t="n"/>
      <c r="H68" s="20">
        <f>IF($A68="","",IFERROR(SUMIF(Participantes!$A$5:$A$104,$A68,Participantes!$D$5:$D$104),""))</f>
        <v/>
      </c>
      <c r="I68" s="20">
        <f>IF(OR($A68="",$E68=""),"",IFERROR($E68-$H68,""))</f>
        <v/>
      </c>
      <c r="J68" s="39">
        <f>IF($A68="","",IFERROR(SUMIF(Servicios!$A$5:$A$104,$A68,Servicios!$F$5:$F$104),""))</f>
        <v/>
      </c>
      <c r="K68" s="22">
        <f>IF($A68="","",IFERROR(IF(COUNTIF($A$5:$A$104,$A68)&gt;1,"Revisar expediente duplicado",IF(OR($D68="",$E68="",$G68=""),"Revisar campos obligatorios",IF(OR($D68&lt;'Parámetros'!$B$8,$D68&gt;'Parámetros'!$B$9),"Revisar fecha",IF($E68&gt;'Parámetros'!$B$7,"Revisar cupo orientativo",IF($H68&gt;$E68,"Revisar: supera cupo",IF(AND($D68&lt;TODAY(),$G68&lt;&gt;"Cerrada",$G68&lt;&gt;"Cancelada"),"Revisar salida vencida",IF(AND($D68&gt;=TODAY(),$D68&lt;=TODAY()+'Parámetros'!$B$4,$G68&lt;&gt;"Cerrada",$G68&lt;&gt;"Cancelada"),"Comprobar salida próxima",""))))))),"Revisar datos o parámetros"))</f>
        <v/>
      </c>
    </row>
    <row r="69" ht="22" customHeight="1">
      <c r="A69" s="14" t="n"/>
      <c r="B69" s="14" t="n"/>
      <c r="C69" s="14" t="n"/>
      <c r="D69" s="37" t="n"/>
      <c r="E69" s="16" t="n"/>
      <c r="F69" s="14" t="n"/>
      <c r="G69" s="14" t="n"/>
      <c r="H69" s="17">
        <f>IF($A69="","",IFERROR(SUMIF(Participantes!$A$5:$A$104,$A69,Participantes!$D$5:$D$104),""))</f>
        <v/>
      </c>
      <c r="I69" s="17">
        <f>IF(OR($A69="",$E69=""),"",IFERROR($E69-$H69,""))</f>
        <v/>
      </c>
      <c r="J69" s="38">
        <f>IF($A69="","",IFERROR(SUMIF(Servicios!$A$5:$A$104,$A69,Servicios!$F$5:$F$104),""))</f>
        <v/>
      </c>
      <c r="K69" s="19">
        <f>IF($A69="","",IFERROR(IF(COUNTIF($A$5:$A$104,$A69)&gt;1,"Revisar expediente duplicado",IF(OR($D69="",$E69="",$G69=""),"Revisar campos obligatorios",IF(OR($D69&lt;'Parámetros'!$B$8,$D69&gt;'Parámetros'!$B$9),"Revisar fecha",IF($E69&gt;'Parámetros'!$B$7,"Revisar cupo orientativo",IF($H69&gt;$E69,"Revisar: supera cupo",IF(AND($D69&lt;TODAY(),$G69&lt;&gt;"Cerrada",$G69&lt;&gt;"Cancelada"),"Revisar salida vencida",IF(AND($D69&gt;=TODAY(),$D69&lt;=TODAY()+'Parámetros'!$B$4,$G69&lt;&gt;"Cerrada",$G69&lt;&gt;"Cancelada"),"Comprobar salida próxima",""))))))),"Revisar datos o parámetros"))</f>
        <v/>
      </c>
    </row>
    <row r="70" ht="22" customHeight="1">
      <c r="A70" s="14" t="n"/>
      <c r="B70" s="14" t="n"/>
      <c r="C70" s="14" t="n"/>
      <c r="D70" s="37" t="n"/>
      <c r="E70" s="16" t="n"/>
      <c r="F70" s="14" t="n"/>
      <c r="G70" s="14" t="n"/>
      <c r="H70" s="20">
        <f>IF($A70="","",IFERROR(SUMIF(Participantes!$A$5:$A$104,$A70,Participantes!$D$5:$D$104),""))</f>
        <v/>
      </c>
      <c r="I70" s="20">
        <f>IF(OR($A70="",$E70=""),"",IFERROR($E70-$H70,""))</f>
        <v/>
      </c>
      <c r="J70" s="39">
        <f>IF($A70="","",IFERROR(SUMIF(Servicios!$A$5:$A$104,$A70,Servicios!$F$5:$F$104),""))</f>
        <v/>
      </c>
      <c r="K70" s="22">
        <f>IF($A70="","",IFERROR(IF(COUNTIF($A$5:$A$104,$A70)&gt;1,"Revisar expediente duplicado",IF(OR($D70="",$E70="",$G70=""),"Revisar campos obligatorios",IF(OR($D70&lt;'Parámetros'!$B$8,$D70&gt;'Parámetros'!$B$9),"Revisar fecha",IF($E70&gt;'Parámetros'!$B$7,"Revisar cupo orientativo",IF($H70&gt;$E70,"Revisar: supera cupo",IF(AND($D70&lt;TODAY(),$G70&lt;&gt;"Cerrada",$G70&lt;&gt;"Cancelada"),"Revisar salida vencida",IF(AND($D70&gt;=TODAY(),$D70&lt;=TODAY()+'Parámetros'!$B$4,$G70&lt;&gt;"Cerrada",$G70&lt;&gt;"Cancelada"),"Comprobar salida próxima",""))))))),"Revisar datos o parámetros"))</f>
        <v/>
      </c>
    </row>
    <row r="71" ht="22" customHeight="1">
      <c r="A71" s="14" t="n"/>
      <c r="B71" s="14" t="n"/>
      <c r="C71" s="14" t="n"/>
      <c r="D71" s="37" t="n"/>
      <c r="E71" s="16" t="n"/>
      <c r="F71" s="14" t="n"/>
      <c r="G71" s="14" t="n"/>
      <c r="H71" s="17">
        <f>IF($A71="","",IFERROR(SUMIF(Participantes!$A$5:$A$104,$A71,Participantes!$D$5:$D$104),""))</f>
        <v/>
      </c>
      <c r="I71" s="17">
        <f>IF(OR($A71="",$E71=""),"",IFERROR($E71-$H71,""))</f>
        <v/>
      </c>
      <c r="J71" s="38">
        <f>IF($A71="","",IFERROR(SUMIF(Servicios!$A$5:$A$104,$A71,Servicios!$F$5:$F$104),""))</f>
        <v/>
      </c>
      <c r="K71" s="19">
        <f>IF($A71="","",IFERROR(IF(COUNTIF($A$5:$A$104,$A71)&gt;1,"Revisar expediente duplicado",IF(OR($D71="",$E71="",$G71=""),"Revisar campos obligatorios",IF(OR($D71&lt;'Parámetros'!$B$8,$D71&gt;'Parámetros'!$B$9),"Revisar fecha",IF($E71&gt;'Parámetros'!$B$7,"Revisar cupo orientativo",IF($H71&gt;$E71,"Revisar: supera cupo",IF(AND($D71&lt;TODAY(),$G71&lt;&gt;"Cerrada",$G71&lt;&gt;"Cancelada"),"Revisar salida vencida",IF(AND($D71&gt;=TODAY(),$D71&lt;=TODAY()+'Parámetros'!$B$4,$G71&lt;&gt;"Cerrada",$G71&lt;&gt;"Cancelada"),"Comprobar salida próxima",""))))))),"Revisar datos o parámetros"))</f>
        <v/>
      </c>
    </row>
    <row r="72" ht="22" customHeight="1">
      <c r="A72" s="14" t="n"/>
      <c r="B72" s="14" t="n"/>
      <c r="C72" s="14" t="n"/>
      <c r="D72" s="37" t="n"/>
      <c r="E72" s="16" t="n"/>
      <c r="F72" s="14" t="n"/>
      <c r="G72" s="14" t="n"/>
      <c r="H72" s="20">
        <f>IF($A72="","",IFERROR(SUMIF(Participantes!$A$5:$A$104,$A72,Participantes!$D$5:$D$104),""))</f>
        <v/>
      </c>
      <c r="I72" s="20">
        <f>IF(OR($A72="",$E72=""),"",IFERROR($E72-$H72,""))</f>
        <v/>
      </c>
      <c r="J72" s="39">
        <f>IF($A72="","",IFERROR(SUMIF(Servicios!$A$5:$A$104,$A72,Servicios!$F$5:$F$104),""))</f>
        <v/>
      </c>
      <c r="K72" s="22">
        <f>IF($A72="","",IFERROR(IF(COUNTIF($A$5:$A$104,$A72)&gt;1,"Revisar expediente duplicado",IF(OR($D72="",$E72="",$G72=""),"Revisar campos obligatorios",IF(OR($D72&lt;'Parámetros'!$B$8,$D72&gt;'Parámetros'!$B$9),"Revisar fecha",IF($E72&gt;'Parámetros'!$B$7,"Revisar cupo orientativo",IF($H72&gt;$E72,"Revisar: supera cupo",IF(AND($D72&lt;TODAY(),$G72&lt;&gt;"Cerrada",$G72&lt;&gt;"Cancelada"),"Revisar salida vencida",IF(AND($D72&gt;=TODAY(),$D72&lt;=TODAY()+'Parámetros'!$B$4,$G72&lt;&gt;"Cerrada",$G72&lt;&gt;"Cancelada"),"Comprobar salida próxima",""))))))),"Revisar datos o parámetros"))</f>
        <v/>
      </c>
    </row>
    <row r="73" ht="22" customHeight="1">
      <c r="A73" s="14" t="n"/>
      <c r="B73" s="14" t="n"/>
      <c r="C73" s="14" t="n"/>
      <c r="D73" s="37" t="n"/>
      <c r="E73" s="16" t="n"/>
      <c r="F73" s="14" t="n"/>
      <c r="G73" s="14" t="n"/>
      <c r="H73" s="17">
        <f>IF($A73="","",IFERROR(SUMIF(Participantes!$A$5:$A$104,$A73,Participantes!$D$5:$D$104),""))</f>
        <v/>
      </c>
      <c r="I73" s="17">
        <f>IF(OR($A73="",$E73=""),"",IFERROR($E73-$H73,""))</f>
        <v/>
      </c>
      <c r="J73" s="38">
        <f>IF($A73="","",IFERROR(SUMIF(Servicios!$A$5:$A$104,$A73,Servicios!$F$5:$F$104),""))</f>
        <v/>
      </c>
      <c r="K73" s="19">
        <f>IF($A73="","",IFERROR(IF(COUNTIF($A$5:$A$104,$A73)&gt;1,"Revisar expediente duplicado",IF(OR($D73="",$E73="",$G73=""),"Revisar campos obligatorios",IF(OR($D73&lt;'Parámetros'!$B$8,$D73&gt;'Parámetros'!$B$9),"Revisar fecha",IF($E73&gt;'Parámetros'!$B$7,"Revisar cupo orientativo",IF($H73&gt;$E73,"Revisar: supera cupo",IF(AND($D73&lt;TODAY(),$G73&lt;&gt;"Cerrada",$G73&lt;&gt;"Cancelada"),"Revisar salida vencida",IF(AND($D73&gt;=TODAY(),$D73&lt;=TODAY()+'Parámetros'!$B$4,$G73&lt;&gt;"Cerrada",$G73&lt;&gt;"Cancelada"),"Comprobar salida próxima",""))))))),"Revisar datos o parámetros"))</f>
        <v/>
      </c>
    </row>
    <row r="74" ht="22" customHeight="1">
      <c r="A74" s="14" t="n"/>
      <c r="B74" s="14" t="n"/>
      <c r="C74" s="14" t="n"/>
      <c r="D74" s="37" t="n"/>
      <c r="E74" s="16" t="n"/>
      <c r="F74" s="14" t="n"/>
      <c r="G74" s="14" t="n"/>
      <c r="H74" s="20">
        <f>IF($A74="","",IFERROR(SUMIF(Participantes!$A$5:$A$104,$A74,Participantes!$D$5:$D$104),""))</f>
        <v/>
      </c>
      <c r="I74" s="20">
        <f>IF(OR($A74="",$E74=""),"",IFERROR($E74-$H74,""))</f>
        <v/>
      </c>
      <c r="J74" s="39">
        <f>IF($A74="","",IFERROR(SUMIF(Servicios!$A$5:$A$104,$A74,Servicios!$F$5:$F$104),""))</f>
        <v/>
      </c>
      <c r="K74" s="22">
        <f>IF($A74="","",IFERROR(IF(COUNTIF($A$5:$A$104,$A74)&gt;1,"Revisar expediente duplicado",IF(OR($D74="",$E74="",$G74=""),"Revisar campos obligatorios",IF(OR($D74&lt;'Parámetros'!$B$8,$D74&gt;'Parámetros'!$B$9),"Revisar fecha",IF($E74&gt;'Parámetros'!$B$7,"Revisar cupo orientativo",IF($H74&gt;$E74,"Revisar: supera cupo",IF(AND($D74&lt;TODAY(),$G74&lt;&gt;"Cerrada",$G74&lt;&gt;"Cancelada"),"Revisar salida vencida",IF(AND($D74&gt;=TODAY(),$D74&lt;=TODAY()+'Parámetros'!$B$4,$G74&lt;&gt;"Cerrada",$G74&lt;&gt;"Cancelada"),"Comprobar salida próxima",""))))))),"Revisar datos o parámetros"))</f>
        <v/>
      </c>
    </row>
    <row r="75" ht="22" customHeight="1">
      <c r="A75" s="14" t="n"/>
      <c r="B75" s="14" t="n"/>
      <c r="C75" s="14" t="n"/>
      <c r="D75" s="37" t="n"/>
      <c r="E75" s="16" t="n"/>
      <c r="F75" s="14" t="n"/>
      <c r="G75" s="14" t="n"/>
      <c r="H75" s="17">
        <f>IF($A75="","",IFERROR(SUMIF(Participantes!$A$5:$A$104,$A75,Participantes!$D$5:$D$104),""))</f>
        <v/>
      </c>
      <c r="I75" s="17">
        <f>IF(OR($A75="",$E75=""),"",IFERROR($E75-$H75,""))</f>
        <v/>
      </c>
      <c r="J75" s="38">
        <f>IF($A75="","",IFERROR(SUMIF(Servicios!$A$5:$A$104,$A75,Servicios!$F$5:$F$104),""))</f>
        <v/>
      </c>
      <c r="K75" s="19">
        <f>IF($A75="","",IFERROR(IF(COUNTIF($A$5:$A$104,$A75)&gt;1,"Revisar expediente duplicado",IF(OR($D75="",$E75="",$G75=""),"Revisar campos obligatorios",IF(OR($D75&lt;'Parámetros'!$B$8,$D75&gt;'Parámetros'!$B$9),"Revisar fecha",IF($E75&gt;'Parámetros'!$B$7,"Revisar cupo orientativo",IF($H75&gt;$E75,"Revisar: supera cupo",IF(AND($D75&lt;TODAY(),$G75&lt;&gt;"Cerrada",$G75&lt;&gt;"Cancelada"),"Revisar salida vencida",IF(AND($D75&gt;=TODAY(),$D75&lt;=TODAY()+'Parámetros'!$B$4,$G75&lt;&gt;"Cerrada",$G75&lt;&gt;"Cancelada"),"Comprobar salida próxima",""))))))),"Revisar datos o parámetros"))</f>
        <v/>
      </c>
    </row>
    <row r="76" ht="22" customHeight="1">
      <c r="A76" s="14" t="n"/>
      <c r="B76" s="14" t="n"/>
      <c r="C76" s="14" t="n"/>
      <c r="D76" s="37" t="n"/>
      <c r="E76" s="16" t="n"/>
      <c r="F76" s="14" t="n"/>
      <c r="G76" s="14" t="n"/>
      <c r="H76" s="20">
        <f>IF($A76="","",IFERROR(SUMIF(Participantes!$A$5:$A$104,$A76,Participantes!$D$5:$D$104),""))</f>
        <v/>
      </c>
      <c r="I76" s="20">
        <f>IF(OR($A76="",$E76=""),"",IFERROR($E76-$H76,""))</f>
        <v/>
      </c>
      <c r="J76" s="39">
        <f>IF($A76="","",IFERROR(SUMIF(Servicios!$A$5:$A$104,$A76,Servicios!$F$5:$F$104),""))</f>
        <v/>
      </c>
      <c r="K76" s="22">
        <f>IF($A76="","",IFERROR(IF(COUNTIF($A$5:$A$104,$A76)&gt;1,"Revisar expediente duplicado",IF(OR($D76="",$E76="",$G76=""),"Revisar campos obligatorios",IF(OR($D76&lt;'Parámetros'!$B$8,$D76&gt;'Parámetros'!$B$9),"Revisar fecha",IF($E76&gt;'Parámetros'!$B$7,"Revisar cupo orientativo",IF($H76&gt;$E76,"Revisar: supera cupo",IF(AND($D76&lt;TODAY(),$G76&lt;&gt;"Cerrada",$G76&lt;&gt;"Cancelada"),"Revisar salida vencida",IF(AND($D76&gt;=TODAY(),$D76&lt;=TODAY()+'Parámetros'!$B$4,$G76&lt;&gt;"Cerrada",$G76&lt;&gt;"Cancelada"),"Comprobar salida próxima",""))))))),"Revisar datos o parámetros"))</f>
        <v/>
      </c>
    </row>
    <row r="77" ht="22" customHeight="1">
      <c r="A77" s="14" t="n"/>
      <c r="B77" s="14" t="n"/>
      <c r="C77" s="14" t="n"/>
      <c r="D77" s="37" t="n"/>
      <c r="E77" s="16" t="n"/>
      <c r="F77" s="14" t="n"/>
      <c r="G77" s="14" t="n"/>
      <c r="H77" s="17">
        <f>IF($A77="","",IFERROR(SUMIF(Participantes!$A$5:$A$104,$A77,Participantes!$D$5:$D$104),""))</f>
        <v/>
      </c>
      <c r="I77" s="17">
        <f>IF(OR($A77="",$E77=""),"",IFERROR($E77-$H77,""))</f>
        <v/>
      </c>
      <c r="J77" s="38">
        <f>IF($A77="","",IFERROR(SUMIF(Servicios!$A$5:$A$104,$A77,Servicios!$F$5:$F$104),""))</f>
        <v/>
      </c>
      <c r="K77" s="19">
        <f>IF($A77="","",IFERROR(IF(COUNTIF($A$5:$A$104,$A77)&gt;1,"Revisar expediente duplicado",IF(OR($D77="",$E77="",$G77=""),"Revisar campos obligatorios",IF(OR($D77&lt;'Parámetros'!$B$8,$D77&gt;'Parámetros'!$B$9),"Revisar fecha",IF($E77&gt;'Parámetros'!$B$7,"Revisar cupo orientativo",IF($H77&gt;$E77,"Revisar: supera cupo",IF(AND($D77&lt;TODAY(),$G77&lt;&gt;"Cerrada",$G77&lt;&gt;"Cancelada"),"Revisar salida vencida",IF(AND($D77&gt;=TODAY(),$D77&lt;=TODAY()+'Parámetros'!$B$4,$G77&lt;&gt;"Cerrada",$G77&lt;&gt;"Cancelada"),"Comprobar salida próxima",""))))))),"Revisar datos o parámetros"))</f>
        <v/>
      </c>
    </row>
    <row r="78" ht="22" customHeight="1">
      <c r="A78" s="14" t="n"/>
      <c r="B78" s="14" t="n"/>
      <c r="C78" s="14" t="n"/>
      <c r="D78" s="37" t="n"/>
      <c r="E78" s="16" t="n"/>
      <c r="F78" s="14" t="n"/>
      <c r="G78" s="14" t="n"/>
      <c r="H78" s="20">
        <f>IF($A78="","",IFERROR(SUMIF(Participantes!$A$5:$A$104,$A78,Participantes!$D$5:$D$104),""))</f>
        <v/>
      </c>
      <c r="I78" s="20">
        <f>IF(OR($A78="",$E78=""),"",IFERROR($E78-$H78,""))</f>
        <v/>
      </c>
      <c r="J78" s="39">
        <f>IF($A78="","",IFERROR(SUMIF(Servicios!$A$5:$A$104,$A78,Servicios!$F$5:$F$104),""))</f>
        <v/>
      </c>
      <c r="K78" s="22">
        <f>IF($A78="","",IFERROR(IF(COUNTIF($A$5:$A$104,$A78)&gt;1,"Revisar expediente duplicado",IF(OR($D78="",$E78="",$G78=""),"Revisar campos obligatorios",IF(OR($D78&lt;'Parámetros'!$B$8,$D78&gt;'Parámetros'!$B$9),"Revisar fecha",IF($E78&gt;'Parámetros'!$B$7,"Revisar cupo orientativo",IF($H78&gt;$E78,"Revisar: supera cupo",IF(AND($D78&lt;TODAY(),$G78&lt;&gt;"Cerrada",$G78&lt;&gt;"Cancelada"),"Revisar salida vencida",IF(AND($D78&gt;=TODAY(),$D78&lt;=TODAY()+'Parámetros'!$B$4,$G78&lt;&gt;"Cerrada",$G78&lt;&gt;"Cancelada"),"Comprobar salida próxima",""))))))),"Revisar datos o parámetros"))</f>
        <v/>
      </c>
    </row>
    <row r="79" ht="22" customHeight="1">
      <c r="A79" s="14" t="n"/>
      <c r="B79" s="14" t="n"/>
      <c r="C79" s="14" t="n"/>
      <c r="D79" s="37" t="n"/>
      <c r="E79" s="16" t="n"/>
      <c r="F79" s="14" t="n"/>
      <c r="G79" s="14" t="n"/>
      <c r="H79" s="17">
        <f>IF($A79="","",IFERROR(SUMIF(Participantes!$A$5:$A$104,$A79,Participantes!$D$5:$D$104),""))</f>
        <v/>
      </c>
      <c r="I79" s="17">
        <f>IF(OR($A79="",$E79=""),"",IFERROR($E79-$H79,""))</f>
        <v/>
      </c>
      <c r="J79" s="38">
        <f>IF($A79="","",IFERROR(SUMIF(Servicios!$A$5:$A$104,$A79,Servicios!$F$5:$F$104),""))</f>
        <v/>
      </c>
      <c r="K79" s="19">
        <f>IF($A79="","",IFERROR(IF(COUNTIF($A$5:$A$104,$A79)&gt;1,"Revisar expediente duplicado",IF(OR($D79="",$E79="",$G79=""),"Revisar campos obligatorios",IF(OR($D79&lt;'Parámetros'!$B$8,$D79&gt;'Parámetros'!$B$9),"Revisar fecha",IF($E79&gt;'Parámetros'!$B$7,"Revisar cupo orientativo",IF($H79&gt;$E79,"Revisar: supera cupo",IF(AND($D79&lt;TODAY(),$G79&lt;&gt;"Cerrada",$G79&lt;&gt;"Cancelada"),"Revisar salida vencida",IF(AND($D79&gt;=TODAY(),$D79&lt;=TODAY()+'Parámetros'!$B$4,$G79&lt;&gt;"Cerrada",$G79&lt;&gt;"Cancelada"),"Comprobar salida próxima",""))))))),"Revisar datos o parámetros"))</f>
        <v/>
      </c>
    </row>
    <row r="80" ht="22" customHeight="1">
      <c r="A80" s="14" t="n"/>
      <c r="B80" s="14" t="n"/>
      <c r="C80" s="14" t="n"/>
      <c r="D80" s="37" t="n"/>
      <c r="E80" s="16" t="n"/>
      <c r="F80" s="14" t="n"/>
      <c r="G80" s="14" t="n"/>
      <c r="H80" s="20">
        <f>IF($A80="","",IFERROR(SUMIF(Participantes!$A$5:$A$104,$A80,Participantes!$D$5:$D$104),""))</f>
        <v/>
      </c>
      <c r="I80" s="20">
        <f>IF(OR($A80="",$E80=""),"",IFERROR($E80-$H80,""))</f>
        <v/>
      </c>
      <c r="J80" s="39">
        <f>IF($A80="","",IFERROR(SUMIF(Servicios!$A$5:$A$104,$A80,Servicios!$F$5:$F$104),""))</f>
        <v/>
      </c>
      <c r="K80" s="22">
        <f>IF($A80="","",IFERROR(IF(COUNTIF($A$5:$A$104,$A80)&gt;1,"Revisar expediente duplicado",IF(OR($D80="",$E80="",$G80=""),"Revisar campos obligatorios",IF(OR($D80&lt;'Parámetros'!$B$8,$D80&gt;'Parámetros'!$B$9),"Revisar fecha",IF($E80&gt;'Parámetros'!$B$7,"Revisar cupo orientativo",IF($H80&gt;$E80,"Revisar: supera cupo",IF(AND($D80&lt;TODAY(),$G80&lt;&gt;"Cerrada",$G80&lt;&gt;"Cancelada"),"Revisar salida vencida",IF(AND($D80&gt;=TODAY(),$D80&lt;=TODAY()+'Parámetros'!$B$4,$G80&lt;&gt;"Cerrada",$G80&lt;&gt;"Cancelada"),"Comprobar salida próxima",""))))))),"Revisar datos o parámetros"))</f>
        <v/>
      </c>
    </row>
    <row r="81" ht="22" customHeight="1">
      <c r="A81" s="14" t="n"/>
      <c r="B81" s="14" t="n"/>
      <c r="C81" s="14" t="n"/>
      <c r="D81" s="37" t="n"/>
      <c r="E81" s="16" t="n"/>
      <c r="F81" s="14" t="n"/>
      <c r="G81" s="14" t="n"/>
      <c r="H81" s="17">
        <f>IF($A81="","",IFERROR(SUMIF(Participantes!$A$5:$A$104,$A81,Participantes!$D$5:$D$104),""))</f>
        <v/>
      </c>
      <c r="I81" s="17">
        <f>IF(OR($A81="",$E81=""),"",IFERROR($E81-$H81,""))</f>
        <v/>
      </c>
      <c r="J81" s="38">
        <f>IF($A81="","",IFERROR(SUMIF(Servicios!$A$5:$A$104,$A81,Servicios!$F$5:$F$104),""))</f>
        <v/>
      </c>
      <c r="K81" s="19">
        <f>IF($A81="","",IFERROR(IF(COUNTIF($A$5:$A$104,$A81)&gt;1,"Revisar expediente duplicado",IF(OR($D81="",$E81="",$G81=""),"Revisar campos obligatorios",IF(OR($D81&lt;'Parámetros'!$B$8,$D81&gt;'Parámetros'!$B$9),"Revisar fecha",IF($E81&gt;'Parámetros'!$B$7,"Revisar cupo orientativo",IF($H81&gt;$E81,"Revisar: supera cupo",IF(AND($D81&lt;TODAY(),$G81&lt;&gt;"Cerrada",$G81&lt;&gt;"Cancelada"),"Revisar salida vencida",IF(AND($D81&gt;=TODAY(),$D81&lt;=TODAY()+'Parámetros'!$B$4,$G81&lt;&gt;"Cerrada",$G81&lt;&gt;"Cancelada"),"Comprobar salida próxima",""))))))),"Revisar datos o parámetros"))</f>
        <v/>
      </c>
    </row>
    <row r="82" ht="22" customHeight="1">
      <c r="A82" s="14" t="n"/>
      <c r="B82" s="14" t="n"/>
      <c r="C82" s="14" t="n"/>
      <c r="D82" s="37" t="n"/>
      <c r="E82" s="16" t="n"/>
      <c r="F82" s="14" t="n"/>
      <c r="G82" s="14" t="n"/>
      <c r="H82" s="20">
        <f>IF($A82="","",IFERROR(SUMIF(Participantes!$A$5:$A$104,$A82,Participantes!$D$5:$D$104),""))</f>
        <v/>
      </c>
      <c r="I82" s="20">
        <f>IF(OR($A82="",$E82=""),"",IFERROR($E82-$H82,""))</f>
        <v/>
      </c>
      <c r="J82" s="39">
        <f>IF($A82="","",IFERROR(SUMIF(Servicios!$A$5:$A$104,$A82,Servicios!$F$5:$F$104),""))</f>
        <v/>
      </c>
      <c r="K82" s="22">
        <f>IF($A82="","",IFERROR(IF(COUNTIF($A$5:$A$104,$A82)&gt;1,"Revisar expediente duplicado",IF(OR($D82="",$E82="",$G82=""),"Revisar campos obligatorios",IF(OR($D82&lt;'Parámetros'!$B$8,$D82&gt;'Parámetros'!$B$9),"Revisar fecha",IF($E82&gt;'Parámetros'!$B$7,"Revisar cupo orientativo",IF($H82&gt;$E82,"Revisar: supera cupo",IF(AND($D82&lt;TODAY(),$G82&lt;&gt;"Cerrada",$G82&lt;&gt;"Cancelada"),"Revisar salida vencida",IF(AND($D82&gt;=TODAY(),$D82&lt;=TODAY()+'Parámetros'!$B$4,$G82&lt;&gt;"Cerrada",$G82&lt;&gt;"Cancelada"),"Comprobar salida próxima",""))))))),"Revisar datos o parámetros"))</f>
        <v/>
      </c>
    </row>
    <row r="83" ht="22" customHeight="1">
      <c r="A83" s="14" t="n"/>
      <c r="B83" s="14" t="n"/>
      <c r="C83" s="14" t="n"/>
      <c r="D83" s="37" t="n"/>
      <c r="E83" s="16" t="n"/>
      <c r="F83" s="14" t="n"/>
      <c r="G83" s="14" t="n"/>
      <c r="H83" s="17">
        <f>IF($A83="","",IFERROR(SUMIF(Participantes!$A$5:$A$104,$A83,Participantes!$D$5:$D$104),""))</f>
        <v/>
      </c>
      <c r="I83" s="17">
        <f>IF(OR($A83="",$E83=""),"",IFERROR($E83-$H83,""))</f>
        <v/>
      </c>
      <c r="J83" s="38">
        <f>IF($A83="","",IFERROR(SUMIF(Servicios!$A$5:$A$104,$A83,Servicios!$F$5:$F$104),""))</f>
        <v/>
      </c>
      <c r="K83" s="19">
        <f>IF($A83="","",IFERROR(IF(COUNTIF($A$5:$A$104,$A83)&gt;1,"Revisar expediente duplicado",IF(OR($D83="",$E83="",$G83=""),"Revisar campos obligatorios",IF(OR($D83&lt;'Parámetros'!$B$8,$D83&gt;'Parámetros'!$B$9),"Revisar fecha",IF($E83&gt;'Parámetros'!$B$7,"Revisar cupo orientativo",IF($H83&gt;$E83,"Revisar: supera cupo",IF(AND($D83&lt;TODAY(),$G83&lt;&gt;"Cerrada",$G83&lt;&gt;"Cancelada"),"Revisar salida vencida",IF(AND($D83&gt;=TODAY(),$D83&lt;=TODAY()+'Parámetros'!$B$4,$G83&lt;&gt;"Cerrada",$G83&lt;&gt;"Cancelada"),"Comprobar salida próxima",""))))))),"Revisar datos o parámetros"))</f>
        <v/>
      </c>
    </row>
    <row r="84" ht="22" customHeight="1">
      <c r="A84" s="14" t="n"/>
      <c r="B84" s="14" t="n"/>
      <c r="C84" s="14" t="n"/>
      <c r="D84" s="37" t="n"/>
      <c r="E84" s="16" t="n"/>
      <c r="F84" s="14" t="n"/>
      <c r="G84" s="14" t="n"/>
      <c r="H84" s="20">
        <f>IF($A84="","",IFERROR(SUMIF(Participantes!$A$5:$A$104,$A84,Participantes!$D$5:$D$104),""))</f>
        <v/>
      </c>
      <c r="I84" s="20">
        <f>IF(OR($A84="",$E84=""),"",IFERROR($E84-$H84,""))</f>
        <v/>
      </c>
      <c r="J84" s="39">
        <f>IF($A84="","",IFERROR(SUMIF(Servicios!$A$5:$A$104,$A84,Servicios!$F$5:$F$104),""))</f>
        <v/>
      </c>
      <c r="K84" s="22">
        <f>IF($A84="","",IFERROR(IF(COUNTIF($A$5:$A$104,$A84)&gt;1,"Revisar expediente duplicado",IF(OR($D84="",$E84="",$G84=""),"Revisar campos obligatorios",IF(OR($D84&lt;'Parámetros'!$B$8,$D84&gt;'Parámetros'!$B$9),"Revisar fecha",IF($E84&gt;'Parámetros'!$B$7,"Revisar cupo orientativo",IF($H84&gt;$E84,"Revisar: supera cupo",IF(AND($D84&lt;TODAY(),$G84&lt;&gt;"Cerrada",$G84&lt;&gt;"Cancelada"),"Revisar salida vencida",IF(AND($D84&gt;=TODAY(),$D84&lt;=TODAY()+'Parámetros'!$B$4,$G84&lt;&gt;"Cerrada",$G84&lt;&gt;"Cancelada"),"Comprobar salida próxima",""))))))),"Revisar datos o parámetros"))</f>
        <v/>
      </c>
    </row>
    <row r="85" ht="22" customHeight="1">
      <c r="A85" s="14" t="n"/>
      <c r="B85" s="14" t="n"/>
      <c r="C85" s="14" t="n"/>
      <c r="D85" s="37" t="n"/>
      <c r="E85" s="16" t="n"/>
      <c r="F85" s="14" t="n"/>
      <c r="G85" s="14" t="n"/>
      <c r="H85" s="17">
        <f>IF($A85="","",IFERROR(SUMIF(Participantes!$A$5:$A$104,$A85,Participantes!$D$5:$D$104),""))</f>
        <v/>
      </c>
      <c r="I85" s="17">
        <f>IF(OR($A85="",$E85=""),"",IFERROR($E85-$H85,""))</f>
        <v/>
      </c>
      <c r="J85" s="38">
        <f>IF($A85="","",IFERROR(SUMIF(Servicios!$A$5:$A$104,$A85,Servicios!$F$5:$F$104),""))</f>
        <v/>
      </c>
      <c r="K85" s="19">
        <f>IF($A85="","",IFERROR(IF(COUNTIF($A$5:$A$104,$A85)&gt;1,"Revisar expediente duplicado",IF(OR($D85="",$E85="",$G85=""),"Revisar campos obligatorios",IF(OR($D85&lt;'Parámetros'!$B$8,$D85&gt;'Parámetros'!$B$9),"Revisar fecha",IF($E85&gt;'Parámetros'!$B$7,"Revisar cupo orientativo",IF($H85&gt;$E85,"Revisar: supera cupo",IF(AND($D85&lt;TODAY(),$G85&lt;&gt;"Cerrada",$G85&lt;&gt;"Cancelada"),"Revisar salida vencida",IF(AND($D85&gt;=TODAY(),$D85&lt;=TODAY()+'Parámetros'!$B$4,$G85&lt;&gt;"Cerrada",$G85&lt;&gt;"Cancelada"),"Comprobar salida próxima",""))))))),"Revisar datos o parámetros"))</f>
        <v/>
      </c>
    </row>
    <row r="86" ht="22" customHeight="1">
      <c r="A86" s="14" t="n"/>
      <c r="B86" s="14" t="n"/>
      <c r="C86" s="14" t="n"/>
      <c r="D86" s="37" t="n"/>
      <c r="E86" s="16" t="n"/>
      <c r="F86" s="14" t="n"/>
      <c r="G86" s="14" t="n"/>
      <c r="H86" s="20">
        <f>IF($A86="","",IFERROR(SUMIF(Participantes!$A$5:$A$104,$A86,Participantes!$D$5:$D$104),""))</f>
        <v/>
      </c>
      <c r="I86" s="20">
        <f>IF(OR($A86="",$E86=""),"",IFERROR($E86-$H86,""))</f>
        <v/>
      </c>
      <c r="J86" s="39">
        <f>IF($A86="","",IFERROR(SUMIF(Servicios!$A$5:$A$104,$A86,Servicios!$F$5:$F$104),""))</f>
        <v/>
      </c>
      <c r="K86" s="22">
        <f>IF($A86="","",IFERROR(IF(COUNTIF($A$5:$A$104,$A86)&gt;1,"Revisar expediente duplicado",IF(OR($D86="",$E86="",$G86=""),"Revisar campos obligatorios",IF(OR($D86&lt;'Parámetros'!$B$8,$D86&gt;'Parámetros'!$B$9),"Revisar fecha",IF($E86&gt;'Parámetros'!$B$7,"Revisar cupo orientativo",IF($H86&gt;$E86,"Revisar: supera cupo",IF(AND($D86&lt;TODAY(),$G86&lt;&gt;"Cerrada",$G86&lt;&gt;"Cancelada"),"Revisar salida vencida",IF(AND($D86&gt;=TODAY(),$D86&lt;=TODAY()+'Parámetros'!$B$4,$G86&lt;&gt;"Cerrada",$G86&lt;&gt;"Cancelada"),"Comprobar salida próxima",""))))))),"Revisar datos o parámetros"))</f>
        <v/>
      </c>
    </row>
    <row r="87" ht="22" customHeight="1">
      <c r="A87" s="14" t="n"/>
      <c r="B87" s="14" t="n"/>
      <c r="C87" s="14" t="n"/>
      <c r="D87" s="37" t="n"/>
      <c r="E87" s="16" t="n"/>
      <c r="F87" s="14" t="n"/>
      <c r="G87" s="14" t="n"/>
      <c r="H87" s="17">
        <f>IF($A87="","",IFERROR(SUMIF(Participantes!$A$5:$A$104,$A87,Participantes!$D$5:$D$104),""))</f>
        <v/>
      </c>
      <c r="I87" s="17">
        <f>IF(OR($A87="",$E87=""),"",IFERROR($E87-$H87,""))</f>
        <v/>
      </c>
      <c r="J87" s="38">
        <f>IF($A87="","",IFERROR(SUMIF(Servicios!$A$5:$A$104,$A87,Servicios!$F$5:$F$104),""))</f>
        <v/>
      </c>
      <c r="K87" s="19">
        <f>IF($A87="","",IFERROR(IF(COUNTIF($A$5:$A$104,$A87)&gt;1,"Revisar expediente duplicado",IF(OR($D87="",$E87="",$G87=""),"Revisar campos obligatorios",IF(OR($D87&lt;'Parámetros'!$B$8,$D87&gt;'Parámetros'!$B$9),"Revisar fecha",IF($E87&gt;'Parámetros'!$B$7,"Revisar cupo orientativo",IF($H87&gt;$E87,"Revisar: supera cupo",IF(AND($D87&lt;TODAY(),$G87&lt;&gt;"Cerrada",$G87&lt;&gt;"Cancelada"),"Revisar salida vencida",IF(AND($D87&gt;=TODAY(),$D87&lt;=TODAY()+'Parámetros'!$B$4,$G87&lt;&gt;"Cerrada",$G87&lt;&gt;"Cancelada"),"Comprobar salida próxima",""))))))),"Revisar datos o parámetros"))</f>
        <v/>
      </c>
    </row>
    <row r="88" ht="22" customHeight="1">
      <c r="A88" s="14" t="n"/>
      <c r="B88" s="14" t="n"/>
      <c r="C88" s="14" t="n"/>
      <c r="D88" s="37" t="n"/>
      <c r="E88" s="16" t="n"/>
      <c r="F88" s="14" t="n"/>
      <c r="G88" s="14" t="n"/>
      <c r="H88" s="20">
        <f>IF($A88="","",IFERROR(SUMIF(Participantes!$A$5:$A$104,$A88,Participantes!$D$5:$D$104),""))</f>
        <v/>
      </c>
      <c r="I88" s="20">
        <f>IF(OR($A88="",$E88=""),"",IFERROR($E88-$H88,""))</f>
        <v/>
      </c>
      <c r="J88" s="39">
        <f>IF($A88="","",IFERROR(SUMIF(Servicios!$A$5:$A$104,$A88,Servicios!$F$5:$F$104),""))</f>
        <v/>
      </c>
      <c r="K88" s="22">
        <f>IF($A88="","",IFERROR(IF(COUNTIF($A$5:$A$104,$A88)&gt;1,"Revisar expediente duplicado",IF(OR($D88="",$E88="",$G88=""),"Revisar campos obligatorios",IF(OR($D88&lt;'Parámetros'!$B$8,$D88&gt;'Parámetros'!$B$9),"Revisar fecha",IF($E88&gt;'Parámetros'!$B$7,"Revisar cupo orientativo",IF($H88&gt;$E88,"Revisar: supera cupo",IF(AND($D88&lt;TODAY(),$G88&lt;&gt;"Cerrada",$G88&lt;&gt;"Cancelada"),"Revisar salida vencida",IF(AND($D88&gt;=TODAY(),$D88&lt;=TODAY()+'Parámetros'!$B$4,$G88&lt;&gt;"Cerrada",$G88&lt;&gt;"Cancelada"),"Comprobar salida próxima",""))))))),"Revisar datos o parámetros"))</f>
        <v/>
      </c>
    </row>
    <row r="89" ht="22" customHeight="1">
      <c r="A89" s="14" t="n"/>
      <c r="B89" s="14" t="n"/>
      <c r="C89" s="14" t="n"/>
      <c r="D89" s="37" t="n"/>
      <c r="E89" s="16" t="n"/>
      <c r="F89" s="14" t="n"/>
      <c r="G89" s="14" t="n"/>
      <c r="H89" s="17">
        <f>IF($A89="","",IFERROR(SUMIF(Participantes!$A$5:$A$104,$A89,Participantes!$D$5:$D$104),""))</f>
        <v/>
      </c>
      <c r="I89" s="17">
        <f>IF(OR($A89="",$E89=""),"",IFERROR($E89-$H89,""))</f>
        <v/>
      </c>
      <c r="J89" s="38">
        <f>IF($A89="","",IFERROR(SUMIF(Servicios!$A$5:$A$104,$A89,Servicios!$F$5:$F$104),""))</f>
        <v/>
      </c>
      <c r="K89" s="19">
        <f>IF($A89="","",IFERROR(IF(COUNTIF($A$5:$A$104,$A89)&gt;1,"Revisar expediente duplicado",IF(OR($D89="",$E89="",$G89=""),"Revisar campos obligatorios",IF(OR($D89&lt;'Parámetros'!$B$8,$D89&gt;'Parámetros'!$B$9),"Revisar fecha",IF($E89&gt;'Parámetros'!$B$7,"Revisar cupo orientativo",IF($H89&gt;$E89,"Revisar: supera cupo",IF(AND($D89&lt;TODAY(),$G89&lt;&gt;"Cerrada",$G89&lt;&gt;"Cancelada"),"Revisar salida vencida",IF(AND($D89&gt;=TODAY(),$D89&lt;=TODAY()+'Parámetros'!$B$4,$G89&lt;&gt;"Cerrada",$G89&lt;&gt;"Cancelada"),"Comprobar salida próxima",""))))))),"Revisar datos o parámetros"))</f>
        <v/>
      </c>
    </row>
    <row r="90" ht="22" customHeight="1">
      <c r="A90" s="14" t="n"/>
      <c r="B90" s="14" t="n"/>
      <c r="C90" s="14" t="n"/>
      <c r="D90" s="37" t="n"/>
      <c r="E90" s="16" t="n"/>
      <c r="F90" s="14" t="n"/>
      <c r="G90" s="14" t="n"/>
      <c r="H90" s="20">
        <f>IF($A90="","",IFERROR(SUMIF(Participantes!$A$5:$A$104,$A90,Participantes!$D$5:$D$104),""))</f>
        <v/>
      </c>
      <c r="I90" s="20">
        <f>IF(OR($A90="",$E90=""),"",IFERROR($E90-$H90,""))</f>
        <v/>
      </c>
      <c r="J90" s="39">
        <f>IF($A90="","",IFERROR(SUMIF(Servicios!$A$5:$A$104,$A90,Servicios!$F$5:$F$104),""))</f>
        <v/>
      </c>
      <c r="K90" s="22">
        <f>IF($A90="","",IFERROR(IF(COUNTIF($A$5:$A$104,$A90)&gt;1,"Revisar expediente duplicado",IF(OR($D90="",$E90="",$G90=""),"Revisar campos obligatorios",IF(OR($D90&lt;'Parámetros'!$B$8,$D90&gt;'Parámetros'!$B$9),"Revisar fecha",IF($E90&gt;'Parámetros'!$B$7,"Revisar cupo orientativo",IF($H90&gt;$E90,"Revisar: supera cupo",IF(AND($D90&lt;TODAY(),$G90&lt;&gt;"Cerrada",$G90&lt;&gt;"Cancelada"),"Revisar salida vencida",IF(AND($D90&gt;=TODAY(),$D90&lt;=TODAY()+'Parámetros'!$B$4,$G90&lt;&gt;"Cerrada",$G90&lt;&gt;"Cancelada"),"Comprobar salida próxima",""))))))),"Revisar datos o parámetros"))</f>
        <v/>
      </c>
    </row>
    <row r="91" ht="22" customHeight="1">
      <c r="A91" s="14" t="n"/>
      <c r="B91" s="14" t="n"/>
      <c r="C91" s="14" t="n"/>
      <c r="D91" s="37" t="n"/>
      <c r="E91" s="16" t="n"/>
      <c r="F91" s="14" t="n"/>
      <c r="G91" s="14" t="n"/>
      <c r="H91" s="17">
        <f>IF($A91="","",IFERROR(SUMIF(Participantes!$A$5:$A$104,$A91,Participantes!$D$5:$D$104),""))</f>
        <v/>
      </c>
      <c r="I91" s="17">
        <f>IF(OR($A91="",$E91=""),"",IFERROR($E91-$H91,""))</f>
        <v/>
      </c>
      <c r="J91" s="38">
        <f>IF($A91="","",IFERROR(SUMIF(Servicios!$A$5:$A$104,$A91,Servicios!$F$5:$F$104),""))</f>
        <v/>
      </c>
      <c r="K91" s="19">
        <f>IF($A91="","",IFERROR(IF(COUNTIF($A$5:$A$104,$A91)&gt;1,"Revisar expediente duplicado",IF(OR($D91="",$E91="",$G91=""),"Revisar campos obligatorios",IF(OR($D91&lt;'Parámetros'!$B$8,$D91&gt;'Parámetros'!$B$9),"Revisar fecha",IF($E91&gt;'Parámetros'!$B$7,"Revisar cupo orientativo",IF($H91&gt;$E91,"Revisar: supera cupo",IF(AND($D91&lt;TODAY(),$G91&lt;&gt;"Cerrada",$G91&lt;&gt;"Cancelada"),"Revisar salida vencida",IF(AND($D91&gt;=TODAY(),$D91&lt;=TODAY()+'Parámetros'!$B$4,$G91&lt;&gt;"Cerrada",$G91&lt;&gt;"Cancelada"),"Comprobar salida próxima",""))))))),"Revisar datos o parámetros"))</f>
        <v/>
      </c>
    </row>
    <row r="92" ht="22" customHeight="1">
      <c r="A92" s="14" t="n"/>
      <c r="B92" s="14" t="n"/>
      <c r="C92" s="14" t="n"/>
      <c r="D92" s="37" t="n"/>
      <c r="E92" s="16" t="n"/>
      <c r="F92" s="14" t="n"/>
      <c r="G92" s="14" t="n"/>
      <c r="H92" s="20">
        <f>IF($A92="","",IFERROR(SUMIF(Participantes!$A$5:$A$104,$A92,Participantes!$D$5:$D$104),""))</f>
        <v/>
      </c>
      <c r="I92" s="20">
        <f>IF(OR($A92="",$E92=""),"",IFERROR($E92-$H92,""))</f>
        <v/>
      </c>
      <c r="J92" s="39">
        <f>IF($A92="","",IFERROR(SUMIF(Servicios!$A$5:$A$104,$A92,Servicios!$F$5:$F$104),""))</f>
        <v/>
      </c>
      <c r="K92" s="22">
        <f>IF($A92="","",IFERROR(IF(COUNTIF($A$5:$A$104,$A92)&gt;1,"Revisar expediente duplicado",IF(OR($D92="",$E92="",$G92=""),"Revisar campos obligatorios",IF(OR($D92&lt;'Parámetros'!$B$8,$D92&gt;'Parámetros'!$B$9),"Revisar fecha",IF($E92&gt;'Parámetros'!$B$7,"Revisar cupo orientativo",IF($H92&gt;$E92,"Revisar: supera cupo",IF(AND($D92&lt;TODAY(),$G92&lt;&gt;"Cerrada",$G92&lt;&gt;"Cancelada"),"Revisar salida vencida",IF(AND($D92&gt;=TODAY(),$D92&lt;=TODAY()+'Parámetros'!$B$4,$G92&lt;&gt;"Cerrada",$G92&lt;&gt;"Cancelada"),"Comprobar salida próxima",""))))))),"Revisar datos o parámetros"))</f>
        <v/>
      </c>
    </row>
    <row r="93" ht="22" customHeight="1">
      <c r="A93" s="14" t="n"/>
      <c r="B93" s="14" t="n"/>
      <c r="C93" s="14" t="n"/>
      <c r="D93" s="37" t="n"/>
      <c r="E93" s="16" t="n"/>
      <c r="F93" s="14" t="n"/>
      <c r="G93" s="14" t="n"/>
      <c r="H93" s="17">
        <f>IF($A93="","",IFERROR(SUMIF(Participantes!$A$5:$A$104,$A93,Participantes!$D$5:$D$104),""))</f>
        <v/>
      </c>
      <c r="I93" s="17">
        <f>IF(OR($A93="",$E93=""),"",IFERROR($E93-$H93,""))</f>
        <v/>
      </c>
      <c r="J93" s="38">
        <f>IF($A93="","",IFERROR(SUMIF(Servicios!$A$5:$A$104,$A93,Servicios!$F$5:$F$104),""))</f>
        <v/>
      </c>
      <c r="K93" s="19">
        <f>IF($A93="","",IFERROR(IF(COUNTIF($A$5:$A$104,$A93)&gt;1,"Revisar expediente duplicado",IF(OR($D93="",$E93="",$G93=""),"Revisar campos obligatorios",IF(OR($D93&lt;'Parámetros'!$B$8,$D93&gt;'Parámetros'!$B$9),"Revisar fecha",IF($E93&gt;'Parámetros'!$B$7,"Revisar cupo orientativo",IF($H93&gt;$E93,"Revisar: supera cupo",IF(AND($D93&lt;TODAY(),$G93&lt;&gt;"Cerrada",$G93&lt;&gt;"Cancelada"),"Revisar salida vencida",IF(AND($D93&gt;=TODAY(),$D93&lt;=TODAY()+'Parámetros'!$B$4,$G93&lt;&gt;"Cerrada",$G93&lt;&gt;"Cancelada"),"Comprobar salida próxima",""))))))),"Revisar datos o parámetros"))</f>
        <v/>
      </c>
    </row>
    <row r="94" ht="22" customHeight="1">
      <c r="A94" s="14" t="n"/>
      <c r="B94" s="14" t="n"/>
      <c r="C94" s="14" t="n"/>
      <c r="D94" s="37" t="n"/>
      <c r="E94" s="16" t="n"/>
      <c r="F94" s="14" t="n"/>
      <c r="G94" s="14" t="n"/>
      <c r="H94" s="20">
        <f>IF($A94="","",IFERROR(SUMIF(Participantes!$A$5:$A$104,$A94,Participantes!$D$5:$D$104),""))</f>
        <v/>
      </c>
      <c r="I94" s="20">
        <f>IF(OR($A94="",$E94=""),"",IFERROR($E94-$H94,""))</f>
        <v/>
      </c>
      <c r="J94" s="39">
        <f>IF($A94="","",IFERROR(SUMIF(Servicios!$A$5:$A$104,$A94,Servicios!$F$5:$F$104),""))</f>
        <v/>
      </c>
      <c r="K94" s="22">
        <f>IF($A94="","",IFERROR(IF(COUNTIF($A$5:$A$104,$A94)&gt;1,"Revisar expediente duplicado",IF(OR($D94="",$E94="",$G94=""),"Revisar campos obligatorios",IF(OR($D94&lt;'Parámetros'!$B$8,$D94&gt;'Parámetros'!$B$9),"Revisar fecha",IF($E94&gt;'Parámetros'!$B$7,"Revisar cupo orientativo",IF($H94&gt;$E94,"Revisar: supera cupo",IF(AND($D94&lt;TODAY(),$G94&lt;&gt;"Cerrada",$G94&lt;&gt;"Cancelada"),"Revisar salida vencida",IF(AND($D94&gt;=TODAY(),$D94&lt;=TODAY()+'Parámetros'!$B$4,$G94&lt;&gt;"Cerrada",$G94&lt;&gt;"Cancelada"),"Comprobar salida próxima",""))))))),"Revisar datos o parámetros"))</f>
        <v/>
      </c>
    </row>
    <row r="95" ht="22" customHeight="1">
      <c r="A95" s="14" t="n"/>
      <c r="B95" s="14" t="n"/>
      <c r="C95" s="14" t="n"/>
      <c r="D95" s="37" t="n"/>
      <c r="E95" s="16" t="n"/>
      <c r="F95" s="14" t="n"/>
      <c r="G95" s="14" t="n"/>
      <c r="H95" s="17">
        <f>IF($A95="","",IFERROR(SUMIF(Participantes!$A$5:$A$104,$A95,Participantes!$D$5:$D$104),""))</f>
        <v/>
      </c>
      <c r="I95" s="17">
        <f>IF(OR($A95="",$E95=""),"",IFERROR($E95-$H95,""))</f>
        <v/>
      </c>
      <c r="J95" s="38">
        <f>IF($A95="","",IFERROR(SUMIF(Servicios!$A$5:$A$104,$A95,Servicios!$F$5:$F$104),""))</f>
        <v/>
      </c>
      <c r="K95" s="19">
        <f>IF($A95="","",IFERROR(IF(COUNTIF($A$5:$A$104,$A95)&gt;1,"Revisar expediente duplicado",IF(OR($D95="",$E95="",$G95=""),"Revisar campos obligatorios",IF(OR($D95&lt;'Parámetros'!$B$8,$D95&gt;'Parámetros'!$B$9),"Revisar fecha",IF($E95&gt;'Parámetros'!$B$7,"Revisar cupo orientativo",IF($H95&gt;$E95,"Revisar: supera cupo",IF(AND($D95&lt;TODAY(),$G95&lt;&gt;"Cerrada",$G95&lt;&gt;"Cancelada"),"Revisar salida vencida",IF(AND($D95&gt;=TODAY(),$D95&lt;=TODAY()+'Parámetros'!$B$4,$G95&lt;&gt;"Cerrada",$G95&lt;&gt;"Cancelada"),"Comprobar salida próxima",""))))))),"Revisar datos o parámetros"))</f>
        <v/>
      </c>
    </row>
    <row r="96" ht="22" customHeight="1">
      <c r="A96" s="14" t="n"/>
      <c r="B96" s="14" t="n"/>
      <c r="C96" s="14" t="n"/>
      <c r="D96" s="37" t="n"/>
      <c r="E96" s="16" t="n"/>
      <c r="F96" s="14" t="n"/>
      <c r="G96" s="14" t="n"/>
      <c r="H96" s="20">
        <f>IF($A96="","",IFERROR(SUMIF(Participantes!$A$5:$A$104,$A96,Participantes!$D$5:$D$104),""))</f>
        <v/>
      </c>
      <c r="I96" s="20">
        <f>IF(OR($A96="",$E96=""),"",IFERROR($E96-$H96,""))</f>
        <v/>
      </c>
      <c r="J96" s="39">
        <f>IF($A96="","",IFERROR(SUMIF(Servicios!$A$5:$A$104,$A96,Servicios!$F$5:$F$104),""))</f>
        <v/>
      </c>
      <c r="K96" s="22">
        <f>IF($A96="","",IFERROR(IF(COUNTIF($A$5:$A$104,$A96)&gt;1,"Revisar expediente duplicado",IF(OR($D96="",$E96="",$G96=""),"Revisar campos obligatorios",IF(OR($D96&lt;'Parámetros'!$B$8,$D96&gt;'Parámetros'!$B$9),"Revisar fecha",IF($E96&gt;'Parámetros'!$B$7,"Revisar cupo orientativo",IF($H96&gt;$E96,"Revisar: supera cupo",IF(AND($D96&lt;TODAY(),$G96&lt;&gt;"Cerrada",$G96&lt;&gt;"Cancelada"),"Revisar salida vencida",IF(AND($D96&gt;=TODAY(),$D96&lt;=TODAY()+'Parámetros'!$B$4,$G96&lt;&gt;"Cerrada",$G96&lt;&gt;"Cancelada"),"Comprobar salida próxima",""))))))),"Revisar datos o parámetros"))</f>
        <v/>
      </c>
    </row>
    <row r="97" ht="22" customHeight="1">
      <c r="A97" s="14" t="n"/>
      <c r="B97" s="14" t="n"/>
      <c r="C97" s="14" t="n"/>
      <c r="D97" s="37" t="n"/>
      <c r="E97" s="16" t="n"/>
      <c r="F97" s="14" t="n"/>
      <c r="G97" s="14" t="n"/>
      <c r="H97" s="17">
        <f>IF($A97="","",IFERROR(SUMIF(Participantes!$A$5:$A$104,$A97,Participantes!$D$5:$D$104),""))</f>
        <v/>
      </c>
      <c r="I97" s="17">
        <f>IF(OR($A97="",$E97=""),"",IFERROR($E97-$H97,""))</f>
        <v/>
      </c>
      <c r="J97" s="38">
        <f>IF($A97="","",IFERROR(SUMIF(Servicios!$A$5:$A$104,$A97,Servicios!$F$5:$F$104),""))</f>
        <v/>
      </c>
      <c r="K97" s="19">
        <f>IF($A97="","",IFERROR(IF(COUNTIF($A$5:$A$104,$A97)&gt;1,"Revisar expediente duplicado",IF(OR($D97="",$E97="",$G97=""),"Revisar campos obligatorios",IF(OR($D97&lt;'Parámetros'!$B$8,$D97&gt;'Parámetros'!$B$9),"Revisar fecha",IF($E97&gt;'Parámetros'!$B$7,"Revisar cupo orientativo",IF($H97&gt;$E97,"Revisar: supera cupo",IF(AND($D97&lt;TODAY(),$G97&lt;&gt;"Cerrada",$G97&lt;&gt;"Cancelada"),"Revisar salida vencida",IF(AND($D97&gt;=TODAY(),$D97&lt;=TODAY()+'Parámetros'!$B$4,$G97&lt;&gt;"Cerrada",$G97&lt;&gt;"Cancelada"),"Comprobar salida próxima",""))))))),"Revisar datos o parámetros"))</f>
        <v/>
      </c>
    </row>
    <row r="98" ht="22" customHeight="1">
      <c r="A98" s="14" t="n"/>
      <c r="B98" s="14" t="n"/>
      <c r="C98" s="14" t="n"/>
      <c r="D98" s="37" t="n"/>
      <c r="E98" s="16" t="n"/>
      <c r="F98" s="14" t="n"/>
      <c r="G98" s="14" t="n"/>
      <c r="H98" s="20">
        <f>IF($A98="","",IFERROR(SUMIF(Participantes!$A$5:$A$104,$A98,Participantes!$D$5:$D$104),""))</f>
        <v/>
      </c>
      <c r="I98" s="20">
        <f>IF(OR($A98="",$E98=""),"",IFERROR($E98-$H98,""))</f>
        <v/>
      </c>
      <c r="J98" s="39">
        <f>IF($A98="","",IFERROR(SUMIF(Servicios!$A$5:$A$104,$A98,Servicios!$F$5:$F$104),""))</f>
        <v/>
      </c>
      <c r="K98" s="22">
        <f>IF($A98="","",IFERROR(IF(COUNTIF($A$5:$A$104,$A98)&gt;1,"Revisar expediente duplicado",IF(OR($D98="",$E98="",$G98=""),"Revisar campos obligatorios",IF(OR($D98&lt;'Parámetros'!$B$8,$D98&gt;'Parámetros'!$B$9),"Revisar fecha",IF($E98&gt;'Parámetros'!$B$7,"Revisar cupo orientativo",IF($H98&gt;$E98,"Revisar: supera cupo",IF(AND($D98&lt;TODAY(),$G98&lt;&gt;"Cerrada",$G98&lt;&gt;"Cancelada"),"Revisar salida vencida",IF(AND($D98&gt;=TODAY(),$D98&lt;=TODAY()+'Parámetros'!$B$4,$G98&lt;&gt;"Cerrada",$G98&lt;&gt;"Cancelada"),"Comprobar salida próxima",""))))))),"Revisar datos o parámetros"))</f>
        <v/>
      </c>
    </row>
    <row r="99" ht="22" customHeight="1">
      <c r="A99" s="14" t="n"/>
      <c r="B99" s="14" t="n"/>
      <c r="C99" s="14" t="n"/>
      <c r="D99" s="37" t="n"/>
      <c r="E99" s="16" t="n"/>
      <c r="F99" s="14" t="n"/>
      <c r="G99" s="14" t="n"/>
      <c r="H99" s="17">
        <f>IF($A99="","",IFERROR(SUMIF(Participantes!$A$5:$A$104,$A99,Participantes!$D$5:$D$104),""))</f>
        <v/>
      </c>
      <c r="I99" s="17">
        <f>IF(OR($A99="",$E99=""),"",IFERROR($E99-$H99,""))</f>
        <v/>
      </c>
      <c r="J99" s="38">
        <f>IF($A99="","",IFERROR(SUMIF(Servicios!$A$5:$A$104,$A99,Servicios!$F$5:$F$104),""))</f>
        <v/>
      </c>
      <c r="K99" s="19">
        <f>IF($A99="","",IFERROR(IF(COUNTIF($A$5:$A$104,$A99)&gt;1,"Revisar expediente duplicado",IF(OR($D99="",$E99="",$G99=""),"Revisar campos obligatorios",IF(OR($D99&lt;'Parámetros'!$B$8,$D99&gt;'Parámetros'!$B$9),"Revisar fecha",IF($E99&gt;'Parámetros'!$B$7,"Revisar cupo orientativo",IF($H99&gt;$E99,"Revisar: supera cupo",IF(AND($D99&lt;TODAY(),$G99&lt;&gt;"Cerrada",$G99&lt;&gt;"Cancelada"),"Revisar salida vencida",IF(AND($D99&gt;=TODAY(),$D99&lt;=TODAY()+'Parámetros'!$B$4,$G99&lt;&gt;"Cerrada",$G99&lt;&gt;"Cancelada"),"Comprobar salida próxima",""))))))),"Revisar datos o parámetros"))</f>
        <v/>
      </c>
    </row>
    <row r="100" ht="22" customHeight="1">
      <c r="A100" s="14" t="n"/>
      <c r="B100" s="14" t="n"/>
      <c r="C100" s="14" t="n"/>
      <c r="D100" s="37" t="n"/>
      <c r="E100" s="16" t="n"/>
      <c r="F100" s="14" t="n"/>
      <c r="G100" s="14" t="n"/>
      <c r="H100" s="20">
        <f>IF($A100="","",IFERROR(SUMIF(Participantes!$A$5:$A$104,$A100,Participantes!$D$5:$D$104),""))</f>
        <v/>
      </c>
      <c r="I100" s="20">
        <f>IF(OR($A100="",$E100=""),"",IFERROR($E100-$H100,""))</f>
        <v/>
      </c>
      <c r="J100" s="39">
        <f>IF($A100="","",IFERROR(SUMIF(Servicios!$A$5:$A$104,$A100,Servicios!$F$5:$F$104),""))</f>
        <v/>
      </c>
      <c r="K100" s="22">
        <f>IF($A100="","",IFERROR(IF(COUNTIF($A$5:$A$104,$A100)&gt;1,"Revisar expediente duplicado",IF(OR($D100="",$E100="",$G100=""),"Revisar campos obligatorios",IF(OR($D100&lt;'Parámetros'!$B$8,$D100&gt;'Parámetros'!$B$9),"Revisar fecha",IF($E100&gt;'Parámetros'!$B$7,"Revisar cupo orientativo",IF($H100&gt;$E100,"Revisar: supera cupo",IF(AND($D100&lt;TODAY(),$G100&lt;&gt;"Cerrada",$G100&lt;&gt;"Cancelada"),"Revisar salida vencida",IF(AND($D100&gt;=TODAY(),$D100&lt;=TODAY()+'Parámetros'!$B$4,$G100&lt;&gt;"Cerrada",$G100&lt;&gt;"Cancelada"),"Comprobar salida próxima",""))))))),"Revisar datos o parámetros"))</f>
        <v/>
      </c>
    </row>
    <row r="101" ht="22" customHeight="1">
      <c r="A101" s="14" t="n"/>
      <c r="B101" s="14" t="n"/>
      <c r="C101" s="14" t="n"/>
      <c r="D101" s="37" t="n"/>
      <c r="E101" s="16" t="n"/>
      <c r="F101" s="14" t="n"/>
      <c r="G101" s="14" t="n"/>
      <c r="H101" s="17">
        <f>IF($A101="","",IFERROR(SUMIF(Participantes!$A$5:$A$104,$A101,Participantes!$D$5:$D$104),""))</f>
        <v/>
      </c>
      <c r="I101" s="17">
        <f>IF(OR($A101="",$E101=""),"",IFERROR($E101-$H101,""))</f>
        <v/>
      </c>
      <c r="J101" s="38">
        <f>IF($A101="","",IFERROR(SUMIF(Servicios!$A$5:$A$104,$A101,Servicios!$F$5:$F$104),""))</f>
        <v/>
      </c>
      <c r="K101" s="19">
        <f>IF($A101="","",IFERROR(IF(COUNTIF($A$5:$A$104,$A101)&gt;1,"Revisar expediente duplicado",IF(OR($D101="",$E101="",$G101=""),"Revisar campos obligatorios",IF(OR($D101&lt;'Parámetros'!$B$8,$D101&gt;'Parámetros'!$B$9),"Revisar fecha",IF($E101&gt;'Parámetros'!$B$7,"Revisar cupo orientativo",IF($H101&gt;$E101,"Revisar: supera cupo",IF(AND($D101&lt;TODAY(),$G101&lt;&gt;"Cerrada",$G101&lt;&gt;"Cancelada"),"Revisar salida vencida",IF(AND($D101&gt;=TODAY(),$D101&lt;=TODAY()+'Parámetros'!$B$4,$G101&lt;&gt;"Cerrada",$G101&lt;&gt;"Cancelada"),"Comprobar salida próxima",""))))))),"Revisar datos o parámetros"))</f>
        <v/>
      </c>
    </row>
    <row r="102" ht="22" customHeight="1">
      <c r="A102" s="14" t="n"/>
      <c r="B102" s="14" t="n"/>
      <c r="C102" s="14" t="n"/>
      <c r="D102" s="37" t="n"/>
      <c r="E102" s="16" t="n"/>
      <c r="F102" s="14" t="n"/>
      <c r="G102" s="14" t="n"/>
      <c r="H102" s="20">
        <f>IF($A102="","",IFERROR(SUMIF(Participantes!$A$5:$A$104,$A102,Participantes!$D$5:$D$104),""))</f>
        <v/>
      </c>
      <c r="I102" s="20">
        <f>IF(OR($A102="",$E102=""),"",IFERROR($E102-$H102,""))</f>
        <v/>
      </c>
      <c r="J102" s="39">
        <f>IF($A102="","",IFERROR(SUMIF(Servicios!$A$5:$A$104,$A102,Servicios!$F$5:$F$104),""))</f>
        <v/>
      </c>
      <c r="K102" s="22">
        <f>IF($A102="","",IFERROR(IF(COUNTIF($A$5:$A$104,$A102)&gt;1,"Revisar expediente duplicado",IF(OR($D102="",$E102="",$G102=""),"Revisar campos obligatorios",IF(OR($D102&lt;'Parámetros'!$B$8,$D102&gt;'Parámetros'!$B$9),"Revisar fecha",IF($E102&gt;'Parámetros'!$B$7,"Revisar cupo orientativo",IF($H102&gt;$E102,"Revisar: supera cupo",IF(AND($D102&lt;TODAY(),$G102&lt;&gt;"Cerrada",$G102&lt;&gt;"Cancelada"),"Revisar salida vencida",IF(AND($D102&gt;=TODAY(),$D102&lt;=TODAY()+'Parámetros'!$B$4,$G102&lt;&gt;"Cerrada",$G102&lt;&gt;"Cancelada"),"Comprobar salida próxima",""))))))),"Revisar datos o parámetros"))</f>
        <v/>
      </c>
    </row>
    <row r="103" ht="22" customHeight="1">
      <c r="A103" s="14" t="n"/>
      <c r="B103" s="14" t="n"/>
      <c r="C103" s="14" t="n"/>
      <c r="D103" s="37" t="n"/>
      <c r="E103" s="16" t="n"/>
      <c r="F103" s="14" t="n"/>
      <c r="G103" s="14" t="n"/>
      <c r="H103" s="17">
        <f>IF($A103="","",IFERROR(SUMIF(Participantes!$A$5:$A$104,$A103,Participantes!$D$5:$D$104),""))</f>
        <v/>
      </c>
      <c r="I103" s="17">
        <f>IF(OR($A103="",$E103=""),"",IFERROR($E103-$H103,""))</f>
        <v/>
      </c>
      <c r="J103" s="38">
        <f>IF($A103="","",IFERROR(SUMIF(Servicios!$A$5:$A$104,$A103,Servicios!$F$5:$F$104),""))</f>
        <v/>
      </c>
      <c r="K103" s="19">
        <f>IF($A103="","",IFERROR(IF(COUNTIF($A$5:$A$104,$A103)&gt;1,"Revisar expediente duplicado",IF(OR($D103="",$E103="",$G103=""),"Revisar campos obligatorios",IF(OR($D103&lt;'Parámetros'!$B$8,$D103&gt;'Parámetros'!$B$9),"Revisar fecha",IF($E103&gt;'Parámetros'!$B$7,"Revisar cupo orientativo",IF($H103&gt;$E103,"Revisar: supera cupo",IF(AND($D103&lt;TODAY(),$G103&lt;&gt;"Cerrada",$G103&lt;&gt;"Cancelada"),"Revisar salida vencida",IF(AND($D103&gt;=TODAY(),$D103&lt;=TODAY()+'Parámetros'!$B$4,$G103&lt;&gt;"Cerrada",$G103&lt;&gt;"Cancelada"),"Comprobar salida próxima",""))))))),"Revisar datos o parámetros"))</f>
        <v/>
      </c>
    </row>
    <row r="104" ht="22" customHeight="1">
      <c r="A104" s="14" t="n"/>
      <c r="B104" s="14" t="n"/>
      <c r="C104" s="14" t="n"/>
      <c r="D104" s="37" t="n"/>
      <c r="E104" s="16" t="n"/>
      <c r="F104" s="14" t="n"/>
      <c r="G104" s="14" t="n"/>
      <c r="H104" s="20">
        <f>IF($A104="","",IFERROR(SUMIF(Participantes!$A$5:$A$104,$A104,Participantes!$D$5:$D$104),""))</f>
        <v/>
      </c>
      <c r="I104" s="20">
        <f>IF(OR($A104="",$E104=""),"",IFERROR($E104-$H104,""))</f>
        <v/>
      </c>
      <c r="J104" s="39">
        <f>IF($A104="","",IFERROR(SUMIF(Servicios!$A$5:$A$104,$A104,Servicios!$F$5:$F$104),""))</f>
        <v/>
      </c>
      <c r="K104" s="22">
        <f>IF($A104="","",IFERROR(IF(COUNTIF($A$5:$A$104,$A104)&gt;1,"Revisar expediente duplicado",IF(OR($D104="",$E104="",$G104=""),"Revisar campos obligatorios",IF(OR($D104&lt;'Parámetros'!$B$8,$D104&gt;'Parámetros'!$B$9),"Revisar fecha",IF($E104&gt;'Parámetros'!$B$7,"Revisar cupo orientativo",IF($H104&gt;$E104,"Revisar: supera cupo",IF(AND($D104&lt;TODAY(),$G104&lt;&gt;"Cerrada",$G104&lt;&gt;"Cancelada"),"Revisar salida vencida",IF(AND($D104&gt;=TODAY(),$D104&lt;=TODAY()+'Parámetros'!$B$4,$G104&lt;&gt;"Cerrada",$G104&lt;&gt;"Cancelada"),"Comprobar salida próxima",""))))))),"Revisar datos o parámetros"))</f>
        <v/>
      </c>
    </row>
  </sheetData>
  <autoFilter ref="A4:K104"/>
  <mergeCells count="1">
    <mergeCell ref="A1:K1"/>
  </mergeCells>
  <conditionalFormatting sqref="K5:K104">
    <cfRule type="expression" priority="1" dxfId="0">
      <formula>AND($A5&lt;&gt;"",$K5&lt;&gt;"")</formula>
    </cfRule>
  </conditionalFormatting>
  <conditionalFormatting sqref="I5:I104">
    <cfRule type="expression" priority="2" dxfId="0">
      <formula>AND($A5&lt;&gt;"",$I5&lt;0)</formula>
    </cfRule>
    <cfRule type="expression" priority="3" dxfId="1">
      <formula>AND($A5&lt;&gt;"",$I5&gt;=0)</formula>
    </cfRule>
  </conditionalFormatting>
  <dataValidations count="3">
    <dataValidation sqref="D5:D104" showDropDown="0" showInputMessage="1" showErrorMessage="1" allowBlank="0" errorTitle="Fecha no válida" error="Revise la fecha de salida." promptTitle="Entrada editable" prompt="Introduzca el dato y compruebe que corresponde al expediente ficticio." type="date" errorStyle="stop" operator="between">
      <formula1>DATE(2021,1,1)</formula1>
      <formula2>DATE(2036,12,31)</formula2>
    </dataValidation>
    <dataValidation sqref="E5:E104" showDropDown="0" showInputMessage="1" showErrorMessage="1" allowBlank="0" errorTitle="Cupo no válido" error="Revise el cupo; debe ser un número entero positivo." promptTitle="Entrada editable" prompt="Introduzca el dato y compruebe que corresponde al expediente ficticio." type="whole" errorStyle="stop" operator="between">
      <formula1>1</formula1>
      <formula2>999</formula2>
    </dataValidation>
    <dataValidation sqref="G5:G104" showDropDown="0" showInputMessage="1" showErrorMessage="1" allowBlank="0" errorTitle="Estado no válido" error="Seleccione un estado de la lista." promptTitle="Entrada editable" prompt="Introduzca el dato y compruebe que corresponde al expediente ficticio." type="list" errorStyle="stop">
      <formula1>"Borrador,Confirmada,En curso,Cerrada,Cancelada"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1" customWidth="1" min="3" max="3"/>
    <col width="12" customWidth="1" min="4" max="4"/>
    <col width="18" customWidth="1" min="5" max="5"/>
    <col width="24" customWidth="1" min="6" max="6"/>
    <col width="15" customWidth="1" min="7" max="7"/>
    <col width="17" customWidth="1" min="8" max="8"/>
    <col width="29" customWidth="1" min="9" max="9"/>
  </cols>
  <sheetData>
    <row r="1" ht="28" customHeight="1">
      <c r="A1" s="1" t="inlineStr">
        <is>
          <t>Participantes de grupos ficticios</t>
        </is>
      </c>
      <c r="B1" s="32" t="n"/>
      <c r="C1" s="32" t="n"/>
      <c r="D1" s="32" t="n"/>
      <c r="E1" s="32" t="n"/>
      <c r="F1" s="32" t="n"/>
      <c r="G1" s="32" t="n"/>
      <c r="H1" s="32" t="n"/>
      <c r="I1" s="33" t="n"/>
    </row>
    <row r="2">
      <c r="A2" s="13" t="inlineStr">
        <is>
          <t>No introduzca documentos, contactos ni datos de pago. Use únicamente identificadores ficticios.</t>
        </is>
      </c>
    </row>
    <row r="3"/>
    <row r="4" ht="30" customHeight="1">
      <c r="A4" s="4" t="inlineStr">
        <is>
          <t>Expediente</t>
        </is>
      </c>
      <c r="B4" s="4" t="inlineStr">
        <is>
          <t>Viajero ficticio</t>
        </is>
      </c>
      <c r="C4" s="4" t="inlineStr">
        <is>
          <t>Fecha de incorporación</t>
        </is>
      </c>
      <c r="D4" s="4" t="inlineStr">
        <is>
          <t>Personas</t>
        </is>
      </c>
      <c r="E4" s="4" t="inlineStr">
        <is>
          <t>Importe previsto</t>
        </is>
      </c>
      <c r="F4" s="4" t="inlineStr">
        <is>
          <t>Responsable</t>
        </is>
      </c>
      <c r="G4" s="4" t="inlineStr">
        <is>
          <t>Estado</t>
        </is>
      </c>
      <c r="H4" s="4" t="inlineStr">
        <is>
          <t>Fecha de salida</t>
        </is>
      </c>
      <c r="I4" s="4" t="inlineStr">
        <is>
          <t>Aviso</t>
        </is>
      </c>
    </row>
    <row r="5" ht="22" customHeight="1">
      <c r="A5" s="14" t="inlineStr">
        <is>
          <t>FIC-GRP-2026-001</t>
        </is>
      </c>
      <c r="B5" s="14" t="inlineStr">
        <is>
          <t>Viajero Ficticio Lila</t>
        </is>
      </c>
      <c r="C5" s="37" t="n">
        <v>46256</v>
      </c>
      <c r="D5" s="16" t="n">
        <v>10</v>
      </c>
      <c r="E5" s="40" t="n">
        <v>4500</v>
      </c>
      <c r="F5" s="14" t="inlineStr">
        <is>
          <t>Equipo Ficticio Ámbar</t>
        </is>
      </c>
      <c r="G5" s="14" t="inlineStr">
        <is>
          <t>Confirmado</t>
        </is>
      </c>
      <c r="H5" s="41">
        <f>IF($A5="","",IFERROR(VLOOKUP($A5,Grupos!$A$5:$D$104,4,FALSE),""))</f>
        <v/>
      </c>
      <c r="I5" s="19">
        <f>IF($A5="","",IFERROR(IF(COUNTIF(Grupos!$A$5:$A$104,$A5)=0,"Revisar expediente",IF(OR($C5="",$D5="",$G5=""),"Revisar campos obligatorios",IF(OR($C5&lt;'Parámetros'!$B$8,$C5&gt;'Parámetros'!$B$9),"Revisar fecha",IF($D5&lt;1,"Revisar personas",IF($E5&gt;'Parámetros'!$B$6,"Revisar importe",""))))),"Revisar datos o parámetros"))</f>
        <v/>
      </c>
    </row>
    <row r="6" ht="22" customHeight="1">
      <c r="A6" s="14" t="inlineStr">
        <is>
          <t>FIC-GRP-2026-001</t>
        </is>
      </c>
      <c r="B6" s="14" t="inlineStr">
        <is>
          <t>Viajero Ficticio Cobalto</t>
        </is>
      </c>
      <c r="C6" s="37" t="n">
        <v>46258</v>
      </c>
      <c r="D6" s="16" t="n">
        <v>5</v>
      </c>
      <c r="E6" s="40" t="n">
        <v>2250</v>
      </c>
      <c r="F6" s="14" t="inlineStr">
        <is>
          <t>Equipo Ficticio Ámbar</t>
        </is>
      </c>
      <c r="G6" s="14" t="inlineStr">
        <is>
          <t>Confirmado</t>
        </is>
      </c>
      <c r="H6" s="42">
        <f>IF($A6="","",IFERROR(VLOOKUP($A6,Grupos!$A$5:$D$104,4,FALSE),""))</f>
        <v/>
      </c>
      <c r="I6" s="22">
        <f>IF($A6="","",IFERROR(IF(COUNTIF(Grupos!$A$5:$A$104,$A6)=0,"Revisar expediente",IF(OR($C6="",$D6="",$G6=""),"Revisar campos obligatorios",IF(OR($C6&lt;'Parámetros'!$B$8,$C6&gt;'Parámetros'!$B$9),"Revisar fecha",IF($D6&lt;1,"Revisar personas",IF($E6&gt;'Parámetros'!$B$6,"Revisar importe",""))))),"Revisar datos o parámetros"))</f>
        <v/>
      </c>
    </row>
    <row r="7" ht="22" customHeight="1">
      <c r="A7" s="14" t="inlineStr">
        <is>
          <t>FIC-GRP-2026-002</t>
        </is>
      </c>
      <c r="B7" s="14" t="inlineStr">
        <is>
          <t>Viajero Ficticio Menta</t>
        </is>
      </c>
      <c r="C7" s="37" t="n">
        <v>46272</v>
      </c>
      <c r="D7" s="16" t="n">
        <v>3</v>
      </c>
      <c r="E7" s="40" t="n">
        <v>1800</v>
      </c>
      <c r="F7" s="14" t="inlineStr">
        <is>
          <t>Equipo Ficticio Coral</t>
        </is>
      </c>
      <c r="G7" s="14" t="inlineStr">
        <is>
          <t>Pendiente</t>
        </is>
      </c>
      <c r="H7" s="41">
        <f>IF($A7="","",IFERROR(VLOOKUP($A7,Grupos!$A$5:$D$104,4,FALSE),""))</f>
        <v/>
      </c>
      <c r="I7" s="19">
        <f>IF($A7="","",IFERROR(IF(COUNTIF(Grupos!$A$5:$A$104,$A7)=0,"Revisar expediente",IF(OR($C7="",$D7="",$G7=""),"Revisar campos obligatorios",IF(OR($C7&lt;'Parámetros'!$B$8,$C7&gt;'Parámetros'!$B$9),"Revisar fecha",IF($D7&lt;1,"Revisar personas",IF($E7&gt;'Parámetros'!$B$6,"Revisar importe",""))))),"Revisar datos o parámetros"))</f>
        <v/>
      </c>
    </row>
    <row r="8" ht="22" customHeight="1">
      <c r="A8" s="14" t="inlineStr">
        <is>
          <t>FIC-GRP-2026-003</t>
        </is>
      </c>
      <c r="B8" s="14" t="inlineStr">
        <is>
          <t>Viajero Ficticio Prisma</t>
        </is>
      </c>
      <c r="C8" s="37" t="n">
        <v>46246</v>
      </c>
      <c r="D8" s="16" t="n">
        <v>8</v>
      </c>
      <c r="E8" s="40" t="n">
        <v>3200</v>
      </c>
      <c r="F8" s="14" t="inlineStr">
        <is>
          <t>Equipo Ficticio Índigo</t>
        </is>
      </c>
      <c r="G8" s="14" t="inlineStr">
        <is>
          <t>Confirmado</t>
        </is>
      </c>
      <c r="H8" s="42">
        <f>IF($A8="","",IFERROR(VLOOKUP($A8,Grupos!$A$5:$D$104,4,FALSE),""))</f>
        <v/>
      </c>
      <c r="I8" s="22">
        <f>IF($A8="","",IFERROR(IF(COUNTIF(Grupos!$A$5:$A$104,$A8)=0,"Revisar expediente",IF(OR($C8="",$D8="",$G8=""),"Revisar campos obligatorios",IF(OR($C8&lt;'Parámetros'!$B$8,$C8&gt;'Parámetros'!$B$9),"Revisar fecha",IF($D8&lt;1,"Revisar personas",IF($E8&gt;'Parámetros'!$B$6,"Revisar importe",""))))),"Revisar datos o parámetros"))</f>
        <v/>
      </c>
    </row>
    <row r="9" ht="22" customHeight="1">
      <c r="A9" s="14" t="n"/>
      <c r="B9" s="14" t="n"/>
      <c r="C9" s="37" t="n"/>
      <c r="D9" s="16" t="n"/>
      <c r="E9" s="40" t="n"/>
      <c r="F9" s="14" t="n"/>
      <c r="G9" s="14" t="n"/>
      <c r="H9" s="41">
        <f>IF($A9="","",IFERROR(VLOOKUP($A9,Grupos!$A$5:$D$104,4,FALSE),""))</f>
        <v/>
      </c>
      <c r="I9" s="19">
        <f>IF($A9="","",IFERROR(IF(COUNTIF(Grupos!$A$5:$A$104,$A9)=0,"Revisar expediente",IF(OR($C9="",$D9="",$G9=""),"Revisar campos obligatorios",IF(OR($C9&lt;'Parámetros'!$B$8,$C9&gt;'Parámetros'!$B$9),"Revisar fecha",IF($D9&lt;1,"Revisar personas",IF($E9&gt;'Parámetros'!$B$6,"Revisar importe",""))))),"Revisar datos o parámetros"))</f>
        <v/>
      </c>
    </row>
    <row r="10" ht="22" customHeight="1">
      <c r="A10" s="14" t="n"/>
      <c r="B10" s="14" t="n"/>
      <c r="C10" s="37" t="n"/>
      <c r="D10" s="16" t="n"/>
      <c r="E10" s="40" t="n"/>
      <c r="F10" s="14" t="n"/>
      <c r="G10" s="14" t="n"/>
      <c r="H10" s="42">
        <f>IF($A10="","",IFERROR(VLOOKUP($A10,Grupos!$A$5:$D$104,4,FALSE),""))</f>
        <v/>
      </c>
      <c r="I10" s="22">
        <f>IF($A10="","",IFERROR(IF(COUNTIF(Grupos!$A$5:$A$104,$A10)=0,"Revisar expediente",IF(OR($C10="",$D10="",$G10=""),"Revisar campos obligatorios",IF(OR($C10&lt;'Parámetros'!$B$8,$C10&gt;'Parámetros'!$B$9),"Revisar fecha",IF($D10&lt;1,"Revisar personas",IF($E10&gt;'Parámetros'!$B$6,"Revisar importe",""))))),"Revisar datos o parámetros"))</f>
        <v/>
      </c>
    </row>
    <row r="11" ht="22" customHeight="1">
      <c r="A11" s="14" t="n"/>
      <c r="B11" s="14" t="n"/>
      <c r="C11" s="37" t="n"/>
      <c r="D11" s="16" t="n"/>
      <c r="E11" s="40" t="n"/>
      <c r="F11" s="14" t="n"/>
      <c r="G11" s="14" t="n"/>
      <c r="H11" s="41">
        <f>IF($A11="","",IFERROR(VLOOKUP($A11,Grupos!$A$5:$D$104,4,FALSE),""))</f>
        <v/>
      </c>
      <c r="I11" s="19">
        <f>IF($A11="","",IFERROR(IF(COUNTIF(Grupos!$A$5:$A$104,$A11)=0,"Revisar expediente",IF(OR($C11="",$D11="",$G11=""),"Revisar campos obligatorios",IF(OR($C11&lt;'Parámetros'!$B$8,$C11&gt;'Parámetros'!$B$9),"Revisar fecha",IF($D11&lt;1,"Revisar personas",IF($E11&gt;'Parámetros'!$B$6,"Revisar importe",""))))),"Revisar datos o parámetros"))</f>
        <v/>
      </c>
    </row>
    <row r="12" ht="22" customHeight="1">
      <c r="A12" s="14" t="n"/>
      <c r="B12" s="14" t="n"/>
      <c r="C12" s="37" t="n"/>
      <c r="D12" s="16" t="n"/>
      <c r="E12" s="40" t="n"/>
      <c r="F12" s="14" t="n"/>
      <c r="G12" s="14" t="n"/>
      <c r="H12" s="42">
        <f>IF($A12="","",IFERROR(VLOOKUP($A12,Grupos!$A$5:$D$104,4,FALSE),""))</f>
        <v/>
      </c>
      <c r="I12" s="22">
        <f>IF($A12="","",IFERROR(IF(COUNTIF(Grupos!$A$5:$A$104,$A12)=0,"Revisar expediente",IF(OR($C12="",$D12="",$G12=""),"Revisar campos obligatorios",IF(OR($C12&lt;'Parámetros'!$B$8,$C12&gt;'Parámetros'!$B$9),"Revisar fecha",IF($D12&lt;1,"Revisar personas",IF($E12&gt;'Parámetros'!$B$6,"Revisar importe",""))))),"Revisar datos o parámetros"))</f>
        <v/>
      </c>
    </row>
    <row r="13" ht="22" customHeight="1">
      <c r="A13" s="14" t="n"/>
      <c r="B13" s="14" t="n"/>
      <c r="C13" s="37" t="n"/>
      <c r="D13" s="16" t="n"/>
      <c r="E13" s="40" t="n"/>
      <c r="F13" s="14" t="n"/>
      <c r="G13" s="14" t="n"/>
      <c r="H13" s="41">
        <f>IF($A13="","",IFERROR(VLOOKUP($A13,Grupos!$A$5:$D$104,4,FALSE),""))</f>
        <v/>
      </c>
      <c r="I13" s="19">
        <f>IF($A13="","",IFERROR(IF(COUNTIF(Grupos!$A$5:$A$104,$A13)=0,"Revisar expediente",IF(OR($C13="",$D13="",$G13=""),"Revisar campos obligatorios",IF(OR($C13&lt;'Parámetros'!$B$8,$C13&gt;'Parámetros'!$B$9),"Revisar fecha",IF($D13&lt;1,"Revisar personas",IF($E13&gt;'Parámetros'!$B$6,"Revisar importe",""))))),"Revisar datos o parámetros"))</f>
        <v/>
      </c>
    </row>
    <row r="14" ht="22" customHeight="1">
      <c r="A14" s="14" t="n"/>
      <c r="B14" s="14" t="n"/>
      <c r="C14" s="37" t="n"/>
      <c r="D14" s="16" t="n"/>
      <c r="E14" s="40" t="n"/>
      <c r="F14" s="14" t="n"/>
      <c r="G14" s="14" t="n"/>
      <c r="H14" s="42">
        <f>IF($A14="","",IFERROR(VLOOKUP($A14,Grupos!$A$5:$D$104,4,FALSE),""))</f>
        <v/>
      </c>
      <c r="I14" s="22">
        <f>IF($A14="","",IFERROR(IF(COUNTIF(Grupos!$A$5:$A$104,$A14)=0,"Revisar expediente",IF(OR($C14="",$D14="",$G14=""),"Revisar campos obligatorios",IF(OR($C14&lt;'Parámetros'!$B$8,$C14&gt;'Parámetros'!$B$9),"Revisar fecha",IF($D14&lt;1,"Revisar personas",IF($E14&gt;'Parámetros'!$B$6,"Revisar importe",""))))),"Revisar datos o parámetros"))</f>
        <v/>
      </c>
    </row>
    <row r="15" ht="22" customHeight="1">
      <c r="A15" s="14" t="n"/>
      <c r="B15" s="14" t="n"/>
      <c r="C15" s="37" t="n"/>
      <c r="D15" s="16" t="n"/>
      <c r="E15" s="40" t="n"/>
      <c r="F15" s="14" t="n"/>
      <c r="G15" s="14" t="n"/>
      <c r="H15" s="41">
        <f>IF($A15="","",IFERROR(VLOOKUP($A15,Grupos!$A$5:$D$104,4,FALSE),""))</f>
        <v/>
      </c>
      <c r="I15" s="19">
        <f>IF($A15="","",IFERROR(IF(COUNTIF(Grupos!$A$5:$A$104,$A15)=0,"Revisar expediente",IF(OR($C15="",$D15="",$G15=""),"Revisar campos obligatorios",IF(OR($C15&lt;'Parámetros'!$B$8,$C15&gt;'Parámetros'!$B$9),"Revisar fecha",IF($D15&lt;1,"Revisar personas",IF($E15&gt;'Parámetros'!$B$6,"Revisar importe",""))))),"Revisar datos o parámetros"))</f>
        <v/>
      </c>
    </row>
    <row r="16" ht="22" customHeight="1">
      <c r="A16" s="14" t="n"/>
      <c r="B16" s="14" t="n"/>
      <c r="C16" s="37" t="n"/>
      <c r="D16" s="16" t="n"/>
      <c r="E16" s="40" t="n"/>
      <c r="F16" s="14" t="n"/>
      <c r="G16" s="14" t="n"/>
      <c r="H16" s="42">
        <f>IF($A16="","",IFERROR(VLOOKUP($A16,Grupos!$A$5:$D$104,4,FALSE),""))</f>
        <v/>
      </c>
      <c r="I16" s="22">
        <f>IF($A16="","",IFERROR(IF(COUNTIF(Grupos!$A$5:$A$104,$A16)=0,"Revisar expediente",IF(OR($C16="",$D16="",$G16=""),"Revisar campos obligatorios",IF(OR($C16&lt;'Parámetros'!$B$8,$C16&gt;'Parámetros'!$B$9),"Revisar fecha",IF($D16&lt;1,"Revisar personas",IF($E16&gt;'Parámetros'!$B$6,"Revisar importe",""))))),"Revisar datos o parámetros"))</f>
        <v/>
      </c>
    </row>
    <row r="17" ht="22" customHeight="1">
      <c r="A17" s="14" t="n"/>
      <c r="B17" s="14" t="n"/>
      <c r="C17" s="37" t="n"/>
      <c r="D17" s="16" t="n"/>
      <c r="E17" s="40" t="n"/>
      <c r="F17" s="14" t="n"/>
      <c r="G17" s="14" t="n"/>
      <c r="H17" s="41">
        <f>IF($A17="","",IFERROR(VLOOKUP($A17,Grupos!$A$5:$D$104,4,FALSE),""))</f>
        <v/>
      </c>
      <c r="I17" s="19">
        <f>IF($A17="","",IFERROR(IF(COUNTIF(Grupos!$A$5:$A$104,$A17)=0,"Revisar expediente",IF(OR($C17="",$D17="",$G17=""),"Revisar campos obligatorios",IF(OR($C17&lt;'Parámetros'!$B$8,$C17&gt;'Parámetros'!$B$9),"Revisar fecha",IF($D17&lt;1,"Revisar personas",IF($E17&gt;'Parámetros'!$B$6,"Revisar importe",""))))),"Revisar datos o parámetros"))</f>
        <v/>
      </c>
    </row>
    <row r="18" ht="22" customHeight="1">
      <c r="A18" s="14" t="n"/>
      <c r="B18" s="14" t="n"/>
      <c r="C18" s="37" t="n"/>
      <c r="D18" s="16" t="n"/>
      <c r="E18" s="40" t="n"/>
      <c r="F18" s="14" t="n"/>
      <c r="G18" s="14" t="n"/>
      <c r="H18" s="42">
        <f>IF($A18="","",IFERROR(VLOOKUP($A18,Grupos!$A$5:$D$104,4,FALSE),""))</f>
        <v/>
      </c>
      <c r="I18" s="22">
        <f>IF($A18="","",IFERROR(IF(COUNTIF(Grupos!$A$5:$A$104,$A18)=0,"Revisar expediente",IF(OR($C18="",$D18="",$G18=""),"Revisar campos obligatorios",IF(OR($C18&lt;'Parámetros'!$B$8,$C18&gt;'Parámetros'!$B$9),"Revisar fecha",IF($D18&lt;1,"Revisar personas",IF($E18&gt;'Parámetros'!$B$6,"Revisar importe",""))))),"Revisar datos o parámetros"))</f>
        <v/>
      </c>
    </row>
    <row r="19" ht="22" customHeight="1">
      <c r="A19" s="14" t="n"/>
      <c r="B19" s="14" t="n"/>
      <c r="C19" s="37" t="n"/>
      <c r="D19" s="16" t="n"/>
      <c r="E19" s="40" t="n"/>
      <c r="F19" s="14" t="n"/>
      <c r="G19" s="14" t="n"/>
      <c r="H19" s="41">
        <f>IF($A19="","",IFERROR(VLOOKUP($A19,Grupos!$A$5:$D$104,4,FALSE),""))</f>
        <v/>
      </c>
      <c r="I19" s="19">
        <f>IF($A19="","",IFERROR(IF(COUNTIF(Grupos!$A$5:$A$104,$A19)=0,"Revisar expediente",IF(OR($C19="",$D19="",$G19=""),"Revisar campos obligatorios",IF(OR($C19&lt;'Parámetros'!$B$8,$C19&gt;'Parámetros'!$B$9),"Revisar fecha",IF($D19&lt;1,"Revisar personas",IF($E19&gt;'Parámetros'!$B$6,"Revisar importe",""))))),"Revisar datos o parámetros"))</f>
        <v/>
      </c>
    </row>
    <row r="20" ht="22" customHeight="1">
      <c r="A20" s="14" t="n"/>
      <c r="B20" s="14" t="n"/>
      <c r="C20" s="37" t="n"/>
      <c r="D20" s="16" t="n"/>
      <c r="E20" s="40" t="n"/>
      <c r="F20" s="14" t="n"/>
      <c r="G20" s="14" t="n"/>
      <c r="H20" s="42">
        <f>IF($A20="","",IFERROR(VLOOKUP($A20,Grupos!$A$5:$D$104,4,FALSE),""))</f>
        <v/>
      </c>
      <c r="I20" s="22">
        <f>IF($A20="","",IFERROR(IF(COUNTIF(Grupos!$A$5:$A$104,$A20)=0,"Revisar expediente",IF(OR($C20="",$D20="",$G20=""),"Revisar campos obligatorios",IF(OR($C20&lt;'Parámetros'!$B$8,$C20&gt;'Parámetros'!$B$9),"Revisar fecha",IF($D20&lt;1,"Revisar personas",IF($E20&gt;'Parámetros'!$B$6,"Revisar importe",""))))),"Revisar datos o parámetros"))</f>
        <v/>
      </c>
    </row>
    <row r="21" ht="22" customHeight="1">
      <c r="A21" s="14" t="n"/>
      <c r="B21" s="14" t="n"/>
      <c r="C21" s="37" t="n"/>
      <c r="D21" s="16" t="n"/>
      <c r="E21" s="40" t="n"/>
      <c r="F21" s="14" t="n"/>
      <c r="G21" s="14" t="n"/>
      <c r="H21" s="41">
        <f>IF($A21="","",IFERROR(VLOOKUP($A21,Grupos!$A$5:$D$104,4,FALSE),""))</f>
        <v/>
      </c>
      <c r="I21" s="19">
        <f>IF($A21="","",IFERROR(IF(COUNTIF(Grupos!$A$5:$A$104,$A21)=0,"Revisar expediente",IF(OR($C21="",$D21="",$G21=""),"Revisar campos obligatorios",IF(OR($C21&lt;'Parámetros'!$B$8,$C21&gt;'Parámetros'!$B$9),"Revisar fecha",IF($D21&lt;1,"Revisar personas",IF($E21&gt;'Parámetros'!$B$6,"Revisar importe",""))))),"Revisar datos o parámetros"))</f>
        <v/>
      </c>
    </row>
    <row r="22" ht="22" customHeight="1">
      <c r="A22" s="14" t="n"/>
      <c r="B22" s="14" t="n"/>
      <c r="C22" s="37" t="n"/>
      <c r="D22" s="16" t="n"/>
      <c r="E22" s="40" t="n"/>
      <c r="F22" s="14" t="n"/>
      <c r="G22" s="14" t="n"/>
      <c r="H22" s="42">
        <f>IF($A22="","",IFERROR(VLOOKUP($A22,Grupos!$A$5:$D$104,4,FALSE),""))</f>
        <v/>
      </c>
      <c r="I22" s="22">
        <f>IF($A22="","",IFERROR(IF(COUNTIF(Grupos!$A$5:$A$104,$A22)=0,"Revisar expediente",IF(OR($C22="",$D22="",$G22=""),"Revisar campos obligatorios",IF(OR($C22&lt;'Parámetros'!$B$8,$C22&gt;'Parámetros'!$B$9),"Revisar fecha",IF($D22&lt;1,"Revisar personas",IF($E22&gt;'Parámetros'!$B$6,"Revisar importe",""))))),"Revisar datos o parámetros"))</f>
        <v/>
      </c>
    </row>
    <row r="23" ht="22" customHeight="1">
      <c r="A23" s="14" t="n"/>
      <c r="B23" s="14" t="n"/>
      <c r="C23" s="37" t="n"/>
      <c r="D23" s="16" t="n"/>
      <c r="E23" s="40" t="n"/>
      <c r="F23" s="14" t="n"/>
      <c r="G23" s="14" t="n"/>
      <c r="H23" s="41">
        <f>IF($A23="","",IFERROR(VLOOKUP($A23,Grupos!$A$5:$D$104,4,FALSE),""))</f>
        <v/>
      </c>
      <c r="I23" s="19">
        <f>IF($A23="","",IFERROR(IF(COUNTIF(Grupos!$A$5:$A$104,$A23)=0,"Revisar expediente",IF(OR($C23="",$D23="",$G23=""),"Revisar campos obligatorios",IF(OR($C23&lt;'Parámetros'!$B$8,$C23&gt;'Parámetros'!$B$9),"Revisar fecha",IF($D23&lt;1,"Revisar personas",IF($E23&gt;'Parámetros'!$B$6,"Revisar importe",""))))),"Revisar datos o parámetros"))</f>
        <v/>
      </c>
    </row>
    <row r="24" ht="22" customHeight="1">
      <c r="A24" s="14" t="n"/>
      <c r="B24" s="14" t="n"/>
      <c r="C24" s="37" t="n"/>
      <c r="D24" s="16" t="n"/>
      <c r="E24" s="40" t="n"/>
      <c r="F24" s="14" t="n"/>
      <c r="G24" s="14" t="n"/>
      <c r="H24" s="42">
        <f>IF($A24="","",IFERROR(VLOOKUP($A24,Grupos!$A$5:$D$104,4,FALSE),""))</f>
        <v/>
      </c>
      <c r="I24" s="22">
        <f>IF($A24="","",IFERROR(IF(COUNTIF(Grupos!$A$5:$A$104,$A24)=0,"Revisar expediente",IF(OR($C24="",$D24="",$G24=""),"Revisar campos obligatorios",IF(OR($C24&lt;'Parámetros'!$B$8,$C24&gt;'Parámetros'!$B$9),"Revisar fecha",IF($D24&lt;1,"Revisar personas",IF($E24&gt;'Parámetros'!$B$6,"Revisar importe",""))))),"Revisar datos o parámetros"))</f>
        <v/>
      </c>
    </row>
    <row r="25" ht="22" customHeight="1">
      <c r="A25" s="14" t="n"/>
      <c r="B25" s="14" t="n"/>
      <c r="C25" s="37" t="n"/>
      <c r="D25" s="16" t="n"/>
      <c r="E25" s="40" t="n"/>
      <c r="F25" s="14" t="n"/>
      <c r="G25" s="14" t="n"/>
      <c r="H25" s="41">
        <f>IF($A25="","",IFERROR(VLOOKUP($A25,Grupos!$A$5:$D$104,4,FALSE),""))</f>
        <v/>
      </c>
      <c r="I25" s="19">
        <f>IF($A25="","",IFERROR(IF(COUNTIF(Grupos!$A$5:$A$104,$A25)=0,"Revisar expediente",IF(OR($C25="",$D25="",$G25=""),"Revisar campos obligatorios",IF(OR($C25&lt;'Parámetros'!$B$8,$C25&gt;'Parámetros'!$B$9),"Revisar fecha",IF($D25&lt;1,"Revisar personas",IF($E25&gt;'Parámetros'!$B$6,"Revisar importe",""))))),"Revisar datos o parámetros"))</f>
        <v/>
      </c>
    </row>
    <row r="26" ht="22" customHeight="1">
      <c r="A26" s="14" t="n"/>
      <c r="B26" s="14" t="n"/>
      <c r="C26" s="37" t="n"/>
      <c r="D26" s="16" t="n"/>
      <c r="E26" s="40" t="n"/>
      <c r="F26" s="14" t="n"/>
      <c r="G26" s="14" t="n"/>
      <c r="H26" s="42">
        <f>IF($A26="","",IFERROR(VLOOKUP($A26,Grupos!$A$5:$D$104,4,FALSE),""))</f>
        <v/>
      </c>
      <c r="I26" s="22">
        <f>IF($A26="","",IFERROR(IF(COUNTIF(Grupos!$A$5:$A$104,$A26)=0,"Revisar expediente",IF(OR($C26="",$D26="",$G26=""),"Revisar campos obligatorios",IF(OR($C26&lt;'Parámetros'!$B$8,$C26&gt;'Parámetros'!$B$9),"Revisar fecha",IF($D26&lt;1,"Revisar personas",IF($E26&gt;'Parámetros'!$B$6,"Revisar importe",""))))),"Revisar datos o parámetros"))</f>
        <v/>
      </c>
    </row>
    <row r="27" ht="22" customHeight="1">
      <c r="A27" s="14" t="n"/>
      <c r="B27" s="14" t="n"/>
      <c r="C27" s="37" t="n"/>
      <c r="D27" s="16" t="n"/>
      <c r="E27" s="40" t="n"/>
      <c r="F27" s="14" t="n"/>
      <c r="G27" s="14" t="n"/>
      <c r="H27" s="41">
        <f>IF($A27="","",IFERROR(VLOOKUP($A27,Grupos!$A$5:$D$104,4,FALSE),""))</f>
        <v/>
      </c>
      <c r="I27" s="19">
        <f>IF($A27="","",IFERROR(IF(COUNTIF(Grupos!$A$5:$A$104,$A27)=0,"Revisar expediente",IF(OR($C27="",$D27="",$G27=""),"Revisar campos obligatorios",IF(OR($C27&lt;'Parámetros'!$B$8,$C27&gt;'Parámetros'!$B$9),"Revisar fecha",IF($D27&lt;1,"Revisar personas",IF($E27&gt;'Parámetros'!$B$6,"Revisar importe",""))))),"Revisar datos o parámetros"))</f>
        <v/>
      </c>
    </row>
    <row r="28" ht="22" customHeight="1">
      <c r="A28" s="14" t="n"/>
      <c r="B28" s="14" t="n"/>
      <c r="C28" s="37" t="n"/>
      <c r="D28" s="16" t="n"/>
      <c r="E28" s="40" t="n"/>
      <c r="F28" s="14" t="n"/>
      <c r="G28" s="14" t="n"/>
      <c r="H28" s="42">
        <f>IF($A28="","",IFERROR(VLOOKUP($A28,Grupos!$A$5:$D$104,4,FALSE),""))</f>
        <v/>
      </c>
      <c r="I28" s="22">
        <f>IF($A28="","",IFERROR(IF(COUNTIF(Grupos!$A$5:$A$104,$A28)=0,"Revisar expediente",IF(OR($C28="",$D28="",$G28=""),"Revisar campos obligatorios",IF(OR($C28&lt;'Parámetros'!$B$8,$C28&gt;'Parámetros'!$B$9),"Revisar fecha",IF($D28&lt;1,"Revisar personas",IF($E28&gt;'Parámetros'!$B$6,"Revisar importe",""))))),"Revisar datos o parámetros"))</f>
        <v/>
      </c>
    </row>
    <row r="29" ht="22" customHeight="1">
      <c r="A29" s="14" t="n"/>
      <c r="B29" s="14" t="n"/>
      <c r="C29" s="37" t="n"/>
      <c r="D29" s="16" t="n"/>
      <c r="E29" s="40" t="n"/>
      <c r="F29" s="14" t="n"/>
      <c r="G29" s="14" t="n"/>
      <c r="H29" s="41">
        <f>IF($A29="","",IFERROR(VLOOKUP($A29,Grupos!$A$5:$D$104,4,FALSE),""))</f>
        <v/>
      </c>
      <c r="I29" s="19">
        <f>IF($A29="","",IFERROR(IF(COUNTIF(Grupos!$A$5:$A$104,$A29)=0,"Revisar expediente",IF(OR($C29="",$D29="",$G29=""),"Revisar campos obligatorios",IF(OR($C29&lt;'Parámetros'!$B$8,$C29&gt;'Parámetros'!$B$9),"Revisar fecha",IF($D29&lt;1,"Revisar personas",IF($E29&gt;'Parámetros'!$B$6,"Revisar importe",""))))),"Revisar datos o parámetros"))</f>
        <v/>
      </c>
    </row>
    <row r="30" ht="22" customHeight="1">
      <c r="A30" s="14" t="n"/>
      <c r="B30" s="14" t="n"/>
      <c r="C30" s="37" t="n"/>
      <c r="D30" s="16" t="n"/>
      <c r="E30" s="40" t="n"/>
      <c r="F30" s="14" t="n"/>
      <c r="G30" s="14" t="n"/>
      <c r="H30" s="42">
        <f>IF($A30="","",IFERROR(VLOOKUP($A30,Grupos!$A$5:$D$104,4,FALSE),""))</f>
        <v/>
      </c>
      <c r="I30" s="22">
        <f>IF($A30="","",IFERROR(IF(COUNTIF(Grupos!$A$5:$A$104,$A30)=0,"Revisar expediente",IF(OR($C30="",$D30="",$G30=""),"Revisar campos obligatorios",IF(OR($C30&lt;'Parámetros'!$B$8,$C30&gt;'Parámetros'!$B$9),"Revisar fecha",IF($D30&lt;1,"Revisar personas",IF($E30&gt;'Parámetros'!$B$6,"Revisar importe",""))))),"Revisar datos o parámetros"))</f>
        <v/>
      </c>
    </row>
    <row r="31" ht="22" customHeight="1">
      <c r="A31" s="14" t="n"/>
      <c r="B31" s="14" t="n"/>
      <c r="C31" s="37" t="n"/>
      <c r="D31" s="16" t="n"/>
      <c r="E31" s="40" t="n"/>
      <c r="F31" s="14" t="n"/>
      <c r="G31" s="14" t="n"/>
      <c r="H31" s="41">
        <f>IF($A31="","",IFERROR(VLOOKUP($A31,Grupos!$A$5:$D$104,4,FALSE),""))</f>
        <v/>
      </c>
      <c r="I31" s="19">
        <f>IF($A31="","",IFERROR(IF(COUNTIF(Grupos!$A$5:$A$104,$A31)=0,"Revisar expediente",IF(OR($C31="",$D31="",$G31=""),"Revisar campos obligatorios",IF(OR($C31&lt;'Parámetros'!$B$8,$C31&gt;'Parámetros'!$B$9),"Revisar fecha",IF($D31&lt;1,"Revisar personas",IF($E31&gt;'Parámetros'!$B$6,"Revisar importe",""))))),"Revisar datos o parámetros"))</f>
        <v/>
      </c>
    </row>
    <row r="32" ht="22" customHeight="1">
      <c r="A32" s="14" t="n"/>
      <c r="B32" s="14" t="n"/>
      <c r="C32" s="37" t="n"/>
      <c r="D32" s="16" t="n"/>
      <c r="E32" s="40" t="n"/>
      <c r="F32" s="14" t="n"/>
      <c r="G32" s="14" t="n"/>
      <c r="H32" s="42">
        <f>IF($A32="","",IFERROR(VLOOKUP($A32,Grupos!$A$5:$D$104,4,FALSE),""))</f>
        <v/>
      </c>
      <c r="I32" s="22">
        <f>IF($A32="","",IFERROR(IF(COUNTIF(Grupos!$A$5:$A$104,$A32)=0,"Revisar expediente",IF(OR($C32="",$D32="",$G32=""),"Revisar campos obligatorios",IF(OR($C32&lt;'Parámetros'!$B$8,$C32&gt;'Parámetros'!$B$9),"Revisar fecha",IF($D32&lt;1,"Revisar personas",IF($E32&gt;'Parámetros'!$B$6,"Revisar importe",""))))),"Revisar datos o parámetros"))</f>
        <v/>
      </c>
    </row>
    <row r="33" ht="22" customHeight="1">
      <c r="A33" s="14" t="n"/>
      <c r="B33" s="14" t="n"/>
      <c r="C33" s="37" t="n"/>
      <c r="D33" s="16" t="n"/>
      <c r="E33" s="40" t="n"/>
      <c r="F33" s="14" t="n"/>
      <c r="G33" s="14" t="n"/>
      <c r="H33" s="41">
        <f>IF($A33="","",IFERROR(VLOOKUP($A33,Grupos!$A$5:$D$104,4,FALSE),""))</f>
        <v/>
      </c>
      <c r="I33" s="19">
        <f>IF($A33="","",IFERROR(IF(COUNTIF(Grupos!$A$5:$A$104,$A33)=0,"Revisar expediente",IF(OR($C33="",$D33="",$G33=""),"Revisar campos obligatorios",IF(OR($C33&lt;'Parámetros'!$B$8,$C33&gt;'Parámetros'!$B$9),"Revisar fecha",IF($D33&lt;1,"Revisar personas",IF($E33&gt;'Parámetros'!$B$6,"Revisar importe",""))))),"Revisar datos o parámetros"))</f>
        <v/>
      </c>
    </row>
    <row r="34" ht="22" customHeight="1">
      <c r="A34" s="14" t="n"/>
      <c r="B34" s="14" t="n"/>
      <c r="C34" s="37" t="n"/>
      <c r="D34" s="16" t="n"/>
      <c r="E34" s="40" t="n"/>
      <c r="F34" s="14" t="n"/>
      <c r="G34" s="14" t="n"/>
      <c r="H34" s="42">
        <f>IF($A34="","",IFERROR(VLOOKUP($A34,Grupos!$A$5:$D$104,4,FALSE),""))</f>
        <v/>
      </c>
      <c r="I34" s="22">
        <f>IF($A34="","",IFERROR(IF(COUNTIF(Grupos!$A$5:$A$104,$A34)=0,"Revisar expediente",IF(OR($C34="",$D34="",$G34=""),"Revisar campos obligatorios",IF(OR($C34&lt;'Parámetros'!$B$8,$C34&gt;'Parámetros'!$B$9),"Revisar fecha",IF($D34&lt;1,"Revisar personas",IF($E34&gt;'Parámetros'!$B$6,"Revisar importe",""))))),"Revisar datos o parámetros"))</f>
        <v/>
      </c>
    </row>
    <row r="35" ht="22" customHeight="1">
      <c r="A35" s="14" t="n"/>
      <c r="B35" s="14" t="n"/>
      <c r="C35" s="37" t="n"/>
      <c r="D35" s="16" t="n"/>
      <c r="E35" s="40" t="n"/>
      <c r="F35" s="14" t="n"/>
      <c r="G35" s="14" t="n"/>
      <c r="H35" s="41">
        <f>IF($A35="","",IFERROR(VLOOKUP($A35,Grupos!$A$5:$D$104,4,FALSE),""))</f>
        <v/>
      </c>
      <c r="I35" s="19">
        <f>IF($A35="","",IFERROR(IF(COUNTIF(Grupos!$A$5:$A$104,$A35)=0,"Revisar expediente",IF(OR($C35="",$D35="",$G35=""),"Revisar campos obligatorios",IF(OR($C35&lt;'Parámetros'!$B$8,$C35&gt;'Parámetros'!$B$9),"Revisar fecha",IF($D35&lt;1,"Revisar personas",IF($E35&gt;'Parámetros'!$B$6,"Revisar importe",""))))),"Revisar datos o parámetros"))</f>
        <v/>
      </c>
    </row>
    <row r="36" ht="22" customHeight="1">
      <c r="A36" s="14" t="n"/>
      <c r="B36" s="14" t="n"/>
      <c r="C36" s="37" t="n"/>
      <c r="D36" s="16" t="n"/>
      <c r="E36" s="40" t="n"/>
      <c r="F36" s="14" t="n"/>
      <c r="G36" s="14" t="n"/>
      <c r="H36" s="42">
        <f>IF($A36="","",IFERROR(VLOOKUP($A36,Grupos!$A$5:$D$104,4,FALSE),""))</f>
        <v/>
      </c>
      <c r="I36" s="22">
        <f>IF($A36="","",IFERROR(IF(COUNTIF(Grupos!$A$5:$A$104,$A36)=0,"Revisar expediente",IF(OR($C36="",$D36="",$G36=""),"Revisar campos obligatorios",IF(OR($C36&lt;'Parámetros'!$B$8,$C36&gt;'Parámetros'!$B$9),"Revisar fecha",IF($D36&lt;1,"Revisar personas",IF($E36&gt;'Parámetros'!$B$6,"Revisar importe",""))))),"Revisar datos o parámetros"))</f>
        <v/>
      </c>
    </row>
    <row r="37" ht="22" customHeight="1">
      <c r="A37" s="14" t="n"/>
      <c r="B37" s="14" t="n"/>
      <c r="C37" s="37" t="n"/>
      <c r="D37" s="16" t="n"/>
      <c r="E37" s="40" t="n"/>
      <c r="F37" s="14" t="n"/>
      <c r="G37" s="14" t="n"/>
      <c r="H37" s="41">
        <f>IF($A37="","",IFERROR(VLOOKUP($A37,Grupos!$A$5:$D$104,4,FALSE),""))</f>
        <v/>
      </c>
      <c r="I37" s="19">
        <f>IF($A37="","",IFERROR(IF(COUNTIF(Grupos!$A$5:$A$104,$A37)=0,"Revisar expediente",IF(OR($C37="",$D37="",$G37=""),"Revisar campos obligatorios",IF(OR($C37&lt;'Parámetros'!$B$8,$C37&gt;'Parámetros'!$B$9),"Revisar fecha",IF($D37&lt;1,"Revisar personas",IF($E37&gt;'Parámetros'!$B$6,"Revisar importe",""))))),"Revisar datos o parámetros"))</f>
        <v/>
      </c>
    </row>
    <row r="38" ht="22" customHeight="1">
      <c r="A38" s="14" t="n"/>
      <c r="B38" s="14" t="n"/>
      <c r="C38" s="37" t="n"/>
      <c r="D38" s="16" t="n"/>
      <c r="E38" s="40" t="n"/>
      <c r="F38" s="14" t="n"/>
      <c r="G38" s="14" t="n"/>
      <c r="H38" s="42">
        <f>IF($A38="","",IFERROR(VLOOKUP($A38,Grupos!$A$5:$D$104,4,FALSE),""))</f>
        <v/>
      </c>
      <c r="I38" s="22">
        <f>IF($A38="","",IFERROR(IF(COUNTIF(Grupos!$A$5:$A$104,$A38)=0,"Revisar expediente",IF(OR($C38="",$D38="",$G38=""),"Revisar campos obligatorios",IF(OR($C38&lt;'Parámetros'!$B$8,$C38&gt;'Parámetros'!$B$9),"Revisar fecha",IF($D38&lt;1,"Revisar personas",IF($E38&gt;'Parámetros'!$B$6,"Revisar importe",""))))),"Revisar datos o parámetros"))</f>
        <v/>
      </c>
    </row>
    <row r="39" ht="22" customHeight="1">
      <c r="A39" s="14" t="n"/>
      <c r="B39" s="14" t="n"/>
      <c r="C39" s="37" t="n"/>
      <c r="D39" s="16" t="n"/>
      <c r="E39" s="40" t="n"/>
      <c r="F39" s="14" t="n"/>
      <c r="G39" s="14" t="n"/>
      <c r="H39" s="41">
        <f>IF($A39="","",IFERROR(VLOOKUP($A39,Grupos!$A$5:$D$104,4,FALSE),""))</f>
        <v/>
      </c>
      <c r="I39" s="19">
        <f>IF($A39="","",IFERROR(IF(COUNTIF(Grupos!$A$5:$A$104,$A39)=0,"Revisar expediente",IF(OR($C39="",$D39="",$G39=""),"Revisar campos obligatorios",IF(OR($C39&lt;'Parámetros'!$B$8,$C39&gt;'Parámetros'!$B$9),"Revisar fecha",IF($D39&lt;1,"Revisar personas",IF($E39&gt;'Parámetros'!$B$6,"Revisar importe",""))))),"Revisar datos o parámetros"))</f>
        <v/>
      </c>
    </row>
    <row r="40" ht="22" customHeight="1">
      <c r="A40" s="14" t="n"/>
      <c r="B40" s="14" t="n"/>
      <c r="C40" s="37" t="n"/>
      <c r="D40" s="16" t="n"/>
      <c r="E40" s="40" t="n"/>
      <c r="F40" s="14" t="n"/>
      <c r="G40" s="14" t="n"/>
      <c r="H40" s="42">
        <f>IF($A40="","",IFERROR(VLOOKUP($A40,Grupos!$A$5:$D$104,4,FALSE),""))</f>
        <v/>
      </c>
      <c r="I40" s="22">
        <f>IF($A40="","",IFERROR(IF(COUNTIF(Grupos!$A$5:$A$104,$A40)=0,"Revisar expediente",IF(OR($C40="",$D40="",$G40=""),"Revisar campos obligatorios",IF(OR($C40&lt;'Parámetros'!$B$8,$C40&gt;'Parámetros'!$B$9),"Revisar fecha",IF($D40&lt;1,"Revisar personas",IF($E40&gt;'Parámetros'!$B$6,"Revisar importe",""))))),"Revisar datos o parámetros"))</f>
        <v/>
      </c>
    </row>
    <row r="41" ht="22" customHeight="1">
      <c r="A41" s="14" t="n"/>
      <c r="B41" s="14" t="n"/>
      <c r="C41" s="37" t="n"/>
      <c r="D41" s="16" t="n"/>
      <c r="E41" s="40" t="n"/>
      <c r="F41" s="14" t="n"/>
      <c r="G41" s="14" t="n"/>
      <c r="H41" s="41">
        <f>IF($A41="","",IFERROR(VLOOKUP($A41,Grupos!$A$5:$D$104,4,FALSE),""))</f>
        <v/>
      </c>
      <c r="I41" s="19">
        <f>IF($A41="","",IFERROR(IF(COUNTIF(Grupos!$A$5:$A$104,$A41)=0,"Revisar expediente",IF(OR($C41="",$D41="",$G41=""),"Revisar campos obligatorios",IF(OR($C41&lt;'Parámetros'!$B$8,$C41&gt;'Parámetros'!$B$9),"Revisar fecha",IF($D41&lt;1,"Revisar personas",IF($E41&gt;'Parámetros'!$B$6,"Revisar importe",""))))),"Revisar datos o parámetros"))</f>
        <v/>
      </c>
    </row>
    <row r="42" ht="22" customHeight="1">
      <c r="A42" s="14" t="n"/>
      <c r="B42" s="14" t="n"/>
      <c r="C42" s="37" t="n"/>
      <c r="D42" s="16" t="n"/>
      <c r="E42" s="40" t="n"/>
      <c r="F42" s="14" t="n"/>
      <c r="G42" s="14" t="n"/>
      <c r="H42" s="42">
        <f>IF($A42="","",IFERROR(VLOOKUP($A42,Grupos!$A$5:$D$104,4,FALSE),""))</f>
        <v/>
      </c>
      <c r="I42" s="22">
        <f>IF($A42="","",IFERROR(IF(COUNTIF(Grupos!$A$5:$A$104,$A42)=0,"Revisar expediente",IF(OR($C42="",$D42="",$G42=""),"Revisar campos obligatorios",IF(OR($C42&lt;'Parámetros'!$B$8,$C42&gt;'Parámetros'!$B$9),"Revisar fecha",IF($D42&lt;1,"Revisar personas",IF($E42&gt;'Parámetros'!$B$6,"Revisar importe",""))))),"Revisar datos o parámetros"))</f>
        <v/>
      </c>
    </row>
    <row r="43" ht="22" customHeight="1">
      <c r="A43" s="14" t="n"/>
      <c r="B43" s="14" t="n"/>
      <c r="C43" s="37" t="n"/>
      <c r="D43" s="16" t="n"/>
      <c r="E43" s="40" t="n"/>
      <c r="F43" s="14" t="n"/>
      <c r="G43" s="14" t="n"/>
      <c r="H43" s="41">
        <f>IF($A43="","",IFERROR(VLOOKUP($A43,Grupos!$A$5:$D$104,4,FALSE),""))</f>
        <v/>
      </c>
      <c r="I43" s="19">
        <f>IF($A43="","",IFERROR(IF(COUNTIF(Grupos!$A$5:$A$104,$A43)=0,"Revisar expediente",IF(OR($C43="",$D43="",$G43=""),"Revisar campos obligatorios",IF(OR($C43&lt;'Parámetros'!$B$8,$C43&gt;'Parámetros'!$B$9),"Revisar fecha",IF($D43&lt;1,"Revisar personas",IF($E43&gt;'Parámetros'!$B$6,"Revisar importe",""))))),"Revisar datos o parámetros"))</f>
        <v/>
      </c>
    </row>
    <row r="44" ht="22" customHeight="1">
      <c r="A44" s="14" t="n"/>
      <c r="B44" s="14" t="n"/>
      <c r="C44" s="37" t="n"/>
      <c r="D44" s="16" t="n"/>
      <c r="E44" s="40" t="n"/>
      <c r="F44" s="14" t="n"/>
      <c r="G44" s="14" t="n"/>
      <c r="H44" s="42">
        <f>IF($A44="","",IFERROR(VLOOKUP($A44,Grupos!$A$5:$D$104,4,FALSE),""))</f>
        <v/>
      </c>
      <c r="I44" s="22">
        <f>IF($A44="","",IFERROR(IF(COUNTIF(Grupos!$A$5:$A$104,$A44)=0,"Revisar expediente",IF(OR($C44="",$D44="",$G44=""),"Revisar campos obligatorios",IF(OR($C44&lt;'Parámetros'!$B$8,$C44&gt;'Parámetros'!$B$9),"Revisar fecha",IF($D44&lt;1,"Revisar personas",IF($E44&gt;'Parámetros'!$B$6,"Revisar importe",""))))),"Revisar datos o parámetros"))</f>
        <v/>
      </c>
    </row>
    <row r="45" ht="22" customHeight="1">
      <c r="A45" s="14" t="n"/>
      <c r="B45" s="14" t="n"/>
      <c r="C45" s="37" t="n"/>
      <c r="D45" s="16" t="n"/>
      <c r="E45" s="40" t="n"/>
      <c r="F45" s="14" t="n"/>
      <c r="G45" s="14" t="n"/>
      <c r="H45" s="41">
        <f>IF($A45="","",IFERROR(VLOOKUP($A45,Grupos!$A$5:$D$104,4,FALSE),""))</f>
        <v/>
      </c>
      <c r="I45" s="19">
        <f>IF($A45="","",IFERROR(IF(COUNTIF(Grupos!$A$5:$A$104,$A45)=0,"Revisar expediente",IF(OR($C45="",$D45="",$G45=""),"Revisar campos obligatorios",IF(OR($C45&lt;'Parámetros'!$B$8,$C45&gt;'Parámetros'!$B$9),"Revisar fecha",IF($D45&lt;1,"Revisar personas",IF($E45&gt;'Parámetros'!$B$6,"Revisar importe",""))))),"Revisar datos o parámetros"))</f>
        <v/>
      </c>
    </row>
    <row r="46" ht="22" customHeight="1">
      <c r="A46" s="14" t="n"/>
      <c r="B46" s="14" t="n"/>
      <c r="C46" s="37" t="n"/>
      <c r="D46" s="16" t="n"/>
      <c r="E46" s="40" t="n"/>
      <c r="F46" s="14" t="n"/>
      <c r="G46" s="14" t="n"/>
      <c r="H46" s="42">
        <f>IF($A46="","",IFERROR(VLOOKUP($A46,Grupos!$A$5:$D$104,4,FALSE),""))</f>
        <v/>
      </c>
      <c r="I46" s="22">
        <f>IF($A46="","",IFERROR(IF(COUNTIF(Grupos!$A$5:$A$104,$A46)=0,"Revisar expediente",IF(OR($C46="",$D46="",$G46=""),"Revisar campos obligatorios",IF(OR($C46&lt;'Parámetros'!$B$8,$C46&gt;'Parámetros'!$B$9),"Revisar fecha",IF($D46&lt;1,"Revisar personas",IF($E46&gt;'Parámetros'!$B$6,"Revisar importe",""))))),"Revisar datos o parámetros"))</f>
        <v/>
      </c>
    </row>
    <row r="47" ht="22" customHeight="1">
      <c r="A47" s="14" t="n"/>
      <c r="B47" s="14" t="n"/>
      <c r="C47" s="37" t="n"/>
      <c r="D47" s="16" t="n"/>
      <c r="E47" s="40" t="n"/>
      <c r="F47" s="14" t="n"/>
      <c r="G47" s="14" t="n"/>
      <c r="H47" s="41">
        <f>IF($A47="","",IFERROR(VLOOKUP($A47,Grupos!$A$5:$D$104,4,FALSE),""))</f>
        <v/>
      </c>
      <c r="I47" s="19">
        <f>IF($A47="","",IFERROR(IF(COUNTIF(Grupos!$A$5:$A$104,$A47)=0,"Revisar expediente",IF(OR($C47="",$D47="",$G47=""),"Revisar campos obligatorios",IF(OR($C47&lt;'Parámetros'!$B$8,$C47&gt;'Parámetros'!$B$9),"Revisar fecha",IF($D47&lt;1,"Revisar personas",IF($E47&gt;'Parámetros'!$B$6,"Revisar importe",""))))),"Revisar datos o parámetros"))</f>
        <v/>
      </c>
    </row>
    <row r="48" ht="22" customHeight="1">
      <c r="A48" s="14" t="n"/>
      <c r="B48" s="14" t="n"/>
      <c r="C48" s="37" t="n"/>
      <c r="D48" s="16" t="n"/>
      <c r="E48" s="40" t="n"/>
      <c r="F48" s="14" t="n"/>
      <c r="G48" s="14" t="n"/>
      <c r="H48" s="42">
        <f>IF($A48="","",IFERROR(VLOOKUP($A48,Grupos!$A$5:$D$104,4,FALSE),""))</f>
        <v/>
      </c>
      <c r="I48" s="22">
        <f>IF($A48="","",IFERROR(IF(COUNTIF(Grupos!$A$5:$A$104,$A48)=0,"Revisar expediente",IF(OR($C48="",$D48="",$G48=""),"Revisar campos obligatorios",IF(OR($C48&lt;'Parámetros'!$B$8,$C48&gt;'Parámetros'!$B$9),"Revisar fecha",IF($D48&lt;1,"Revisar personas",IF($E48&gt;'Parámetros'!$B$6,"Revisar importe",""))))),"Revisar datos o parámetros"))</f>
        <v/>
      </c>
    </row>
    <row r="49" ht="22" customHeight="1">
      <c r="A49" s="14" t="n"/>
      <c r="B49" s="14" t="n"/>
      <c r="C49" s="37" t="n"/>
      <c r="D49" s="16" t="n"/>
      <c r="E49" s="40" t="n"/>
      <c r="F49" s="14" t="n"/>
      <c r="G49" s="14" t="n"/>
      <c r="H49" s="41">
        <f>IF($A49="","",IFERROR(VLOOKUP($A49,Grupos!$A$5:$D$104,4,FALSE),""))</f>
        <v/>
      </c>
      <c r="I49" s="19">
        <f>IF($A49="","",IFERROR(IF(COUNTIF(Grupos!$A$5:$A$104,$A49)=0,"Revisar expediente",IF(OR($C49="",$D49="",$G49=""),"Revisar campos obligatorios",IF(OR($C49&lt;'Parámetros'!$B$8,$C49&gt;'Parámetros'!$B$9),"Revisar fecha",IF($D49&lt;1,"Revisar personas",IF($E49&gt;'Parámetros'!$B$6,"Revisar importe",""))))),"Revisar datos o parámetros"))</f>
        <v/>
      </c>
    </row>
    <row r="50" ht="22" customHeight="1">
      <c r="A50" s="14" t="n"/>
      <c r="B50" s="14" t="n"/>
      <c r="C50" s="37" t="n"/>
      <c r="D50" s="16" t="n"/>
      <c r="E50" s="40" t="n"/>
      <c r="F50" s="14" t="n"/>
      <c r="G50" s="14" t="n"/>
      <c r="H50" s="42">
        <f>IF($A50="","",IFERROR(VLOOKUP($A50,Grupos!$A$5:$D$104,4,FALSE),""))</f>
        <v/>
      </c>
      <c r="I50" s="22">
        <f>IF($A50="","",IFERROR(IF(COUNTIF(Grupos!$A$5:$A$104,$A50)=0,"Revisar expediente",IF(OR($C50="",$D50="",$G50=""),"Revisar campos obligatorios",IF(OR($C50&lt;'Parámetros'!$B$8,$C50&gt;'Parámetros'!$B$9),"Revisar fecha",IF($D50&lt;1,"Revisar personas",IF($E50&gt;'Parámetros'!$B$6,"Revisar importe",""))))),"Revisar datos o parámetros"))</f>
        <v/>
      </c>
    </row>
    <row r="51" ht="22" customHeight="1">
      <c r="A51" s="14" t="n"/>
      <c r="B51" s="14" t="n"/>
      <c r="C51" s="37" t="n"/>
      <c r="D51" s="16" t="n"/>
      <c r="E51" s="40" t="n"/>
      <c r="F51" s="14" t="n"/>
      <c r="G51" s="14" t="n"/>
      <c r="H51" s="41">
        <f>IF($A51="","",IFERROR(VLOOKUP($A51,Grupos!$A$5:$D$104,4,FALSE),""))</f>
        <v/>
      </c>
      <c r="I51" s="19">
        <f>IF($A51="","",IFERROR(IF(COUNTIF(Grupos!$A$5:$A$104,$A51)=0,"Revisar expediente",IF(OR($C51="",$D51="",$G51=""),"Revisar campos obligatorios",IF(OR($C51&lt;'Parámetros'!$B$8,$C51&gt;'Parámetros'!$B$9),"Revisar fecha",IF($D51&lt;1,"Revisar personas",IF($E51&gt;'Parámetros'!$B$6,"Revisar importe",""))))),"Revisar datos o parámetros"))</f>
        <v/>
      </c>
    </row>
    <row r="52" ht="22" customHeight="1">
      <c r="A52" s="14" t="n"/>
      <c r="B52" s="14" t="n"/>
      <c r="C52" s="37" t="n"/>
      <c r="D52" s="16" t="n"/>
      <c r="E52" s="40" t="n"/>
      <c r="F52" s="14" t="n"/>
      <c r="G52" s="14" t="n"/>
      <c r="H52" s="42">
        <f>IF($A52="","",IFERROR(VLOOKUP($A52,Grupos!$A$5:$D$104,4,FALSE),""))</f>
        <v/>
      </c>
      <c r="I52" s="22">
        <f>IF($A52="","",IFERROR(IF(COUNTIF(Grupos!$A$5:$A$104,$A52)=0,"Revisar expediente",IF(OR($C52="",$D52="",$G52=""),"Revisar campos obligatorios",IF(OR($C52&lt;'Parámetros'!$B$8,$C52&gt;'Parámetros'!$B$9),"Revisar fecha",IF($D52&lt;1,"Revisar personas",IF($E52&gt;'Parámetros'!$B$6,"Revisar importe",""))))),"Revisar datos o parámetros"))</f>
        <v/>
      </c>
    </row>
    <row r="53" ht="22" customHeight="1">
      <c r="A53" s="14" t="n"/>
      <c r="B53" s="14" t="n"/>
      <c r="C53" s="37" t="n"/>
      <c r="D53" s="16" t="n"/>
      <c r="E53" s="40" t="n"/>
      <c r="F53" s="14" t="n"/>
      <c r="G53" s="14" t="n"/>
      <c r="H53" s="41">
        <f>IF($A53="","",IFERROR(VLOOKUP($A53,Grupos!$A$5:$D$104,4,FALSE),""))</f>
        <v/>
      </c>
      <c r="I53" s="19">
        <f>IF($A53="","",IFERROR(IF(COUNTIF(Grupos!$A$5:$A$104,$A53)=0,"Revisar expediente",IF(OR($C53="",$D53="",$G53=""),"Revisar campos obligatorios",IF(OR($C53&lt;'Parámetros'!$B$8,$C53&gt;'Parámetros'!$B$9),"Revisar fecha",IF($D53&lt;1,"Revisar personas",IF($E53&gt;'Parámetros'!$B$6,"Revisar importe",""))))),"Revisar datos o parámetros"))</f>
        <v/>
      </c>
    </row>
    <row r="54" ht="22" customHeight="1">
      <c r="A54" s="14" t="n"/>
      <c r="B54" s="14" t="n"/>
      <c r="C54" s="37" t="n"/>
      <c r="D54" s="16" t="n"/>
      <c r="E54" s="40" t="n"/>
      <c r="F54" s="14" t="n"/>
      <c r="G54" s="14" t="n"/>
      <c r="H54" s="42">
        <f>IF($A54="","",IFERROR(VLOOKUP($A54,Grupos!$A$5:$D$104,4,FALSE),""))</f>
        <v/>
      </c>
      <c r="I54" s="22">
        <f>IF($A54="","",IFERROR(IF(COUNTIF(Grupos!$A$5:$A$104,$A54)=0,"Revisar expediente",IF(OR($C54="",$D54="",$G54=""),"Revisar campos obligatorios",IF(OR($C54&lt;'Parámetros'!$B$8,$C54&gt;'Parámetros'!$B$9),"Revisar fecha",IF($D54&lt;1,"Revisar personas",IF($E54&gt;'Parámetros'!$B$6,"Revisar importe",""))))),"Revisar datos o parámetros"))</f>
        <v/>
      </c>
    </row>
    <row r="55" ht="22" customHeight="1">
      <c r="A55" s="14" t="n"/>
      <c r="B55" s="14" t="n"/>
      <c r="C55" s="37" t="n"/>
      <c r="D55" s="16" t="n"/>
      <c r="E55" s="40" t="n"/>
      <c r="F55" s="14" t="n"/>
      <c r="G55" s="14" t="n"/>
      <c r="H55" s="41">
        <f>IF($A55="","",IFERROR(VLOOKUP($A55,Grupos!$A$5:$D$104,4,FALSE),""))</f>
        <v/>
      </c>
      <c r="I55" s="19">
        <f>IF($A55="","",IFERROR(IF(COUNTIF(Grupos!$A$5:$A$104,$A55)=0,"Revisar expediente",IF(OR($C55="",$D55="",$G55=""),"Revisar campos obligatorios",IF(OR($C55&lt;'Parámetros'!$B$8,$C55&gt;'Parámetros'!$B$9),"Revisar fecha",IF($D55&lt;1,"Revisar personas",IF($E55&gt;'Parámetros'!$B$6,"Revisar importe",""))))),"Revisar datos o parámetros"))</f>
        <v/>
      </c>
    </row>
    <row r="56" ht="22" customHeight="1">
      <c r="A56" s="14" t="n"/>
      <c r="B56" s="14" t="n"/>
      <c r="C56" s="37" t="n"/>
      <c r="D56" s="16" t="n"/>
      <c r="E56" s="40" t="n"/>
      <c r="F56" s="14" t="n"/>
      <c r="G56" s="14" t="n"/>
      <c r="H56" s="42">
        <f>IF($A56="","",IFERROR(VLOOKUP($A56,Grupos!$A$5:$D$104,4,FALSE),""))</f>
        <v/>
      </c>
      <c r="I56" s="22">
        <f>IF($A56="","",IFERROR(IF(COUNTIF(Grupos!$A$5:$A$104,$A56)=0,"Revisar expediente",IF(OR($C56="",$D56="",$G56=""),"Revisar campos obligatorios",IF(OR($C56&lt;'Parámetros'!$B$8,$C56&gt;'Parámetros'!$B$9),"Revisar fecha",IF($D56&lt;1,"Revisar personas",IF($E56&gt;'Parámetros'!$B$6,"Revisar importe",""))))),"Revisar datos o parámetros"))</f>
        <v/>
      </c>
    </row>
    <row r="57" ht="22" customHeight="1">
      <c r="A57" s="14" t="n"/>
      <c r="B57" s="14" t="n"/>
      <c r="C57" s="37" t="n"/>
      <c r="D57" s="16" t="n"/>
      <c r="E57" s="40" t="n"/>
      <c r="F57" s="14" t="n"/>
      <c r="G57" s="14" t="n"/>
      <c r="H57" s="41">
        <f>IF($A57="","",IFERROR(VLOOKUP($A57,Grupos!$A$5:$D$104,4,FALSE),""))</f>
        <v/>
      </c>
      <c r="I57" s="19">
        <f>IF($A57="","",IFERROR(IF(COUNTIF(Grupos!$A$5:$A$104,$A57)=0,"Revisar expediente",IF(OR($C57="",$D57="",$G57=""),"Revisar campos obligatorios",IF(OR($C57&lt;'Parámetros'!$B$8,$C57&gt;'Parámetros'!$B$9),"Revisar fecha",IF($D57&lt;1,"Revisar personas",IF($E57&gt;'Parámetros'!$B$6,"Revisar importe",""))))),"Revisar datos o parámetros"))</f>
        <v/>
      </c>
    </row>
    <row r="58" ht="22" customHeight="1">
      <c r="A58" s="14" t="n"/>
      <c r="B58" s="14" t="n"/>
      <c r="C58" s="37" t="n"/>
      <c r="D58" s="16" t="n"/>
      <c r="E58" s="40" t="n"/>
      <c r="F58" s="14" t="n"/>
      <c r="G58" s="14" t="n"/>
      <c r="H58" s="42">
        <f>IF($A58="","",IFERROR(VLOOKUP($A58,Grupos!$A$5:$D$104,4,FALSE),""))</f>
        <v/>
      </c>
      <c r="I58" s="22">
        <f>IF($A58="","",IFERROR(IF(COUNTIF(Grupos!$A$5:$A$104,$A58)=0,"Revisar expediente",IF(OR($C58="",$D58="",$G58=""),"Revisar campos obligatorios",IF(OR($C58&lt;'Parámetros'!$B$8,$C58&gt;'Parámetros'!$B$9),"Revisar fecha",IF($D58&lt;1,"Revisar personas",IF($E58&gt;'Parámetros'!$B$6,"Revisar importe",""))))),"Revisar datos o parámetros"))</f>
        <v/>
      </c>
    </row>
    <row r="59" ht="22" customHeight="1">
      <c r="A59" s="14" t="n"/>
      <c r="B59" s="14" t="n"/>
      <c r="C59" s="37" t="n"/>
      <c r="D59" s="16" t="n"/>
      <c r="E59" s="40" t="n"/>
      <c r="F59" s="14" t="n"/>
      <c r="G59" s="14" t="n"/>
      <c r="H59" s="41">
        <f>IF($A59="","",IFERROR(VLOOKUP($A59,Grupos!$A$5:$D$104,4,FALSE),""))</f>
        <v/>
      </c>
      <c r="I59" s="19">
        <f>IF($A59="","",IFERROR(IF(COUNTIF(Grupos!$A$5:$A$104,$A59)=0,"Revisar expediente",IF(OR($C59="",$D59="",$G59=""),"Revisar campos obligatorios",IF(OR($C59&lt;'Parámetros'!$B$8,$C59&gt;'Parámetros'!$B$9),"Revisar fecha",IF($D59&lt;1,"Revisar personas",IF($E59&gt;'Parámetros'!$B$6,"Revisar importe",""))))),"Revisar datos o parámetros"))</f>
        <v/>
      </c>
    </row>
    <row r="60" ht="22" customHeight="1">
      <c r="A60" s="14" t="n"/>
      <c r="B60" s="14" t="n"/>
      <c r="C60" s="37" t="n"/>
      <c r="D60" s="16" t="n"/>
      <c r="E60" s="40" t="n"/>
      <c r="F60" s="14" t="n"/>
      <c r="G60" s="14" t="n"/>
      <c r="H60" s="42">
        <f>IF($A60="","",IFERROR(VLOOKUP($A60,Grupos!$A$5:$D$104,4,FALSE),""))</f>
        <v/>
      </c>
      <c r="I60" s="22">
        <f>IF($A60="","",IFERROR(IF(COUNTIF(Grupos!$A$5:$A$104,$A60)=0,"Revisar expediente",IF(OR($C60="",$D60="",$G60=""),"Revisar campos obligatorios",IF(OR($C60&lt;'Parámetros'!$B$8,$C60&gt;'Parámetros'!$B$9),"Revisar fecha",IF($D60&lt;1,"Revisar personas",IF($E60&gt;'Parámetros'!$B$6,"Revisar importe",""))))),"Revisar datos o parámetros"))</f>
        <v/>
      </c>
    </row>
    <row r="61" ht="22" customHeight="1">
      <c r="A61" s="14" t="n"/>
      <c r="B61" s="14" t="n"/>
      <c r="C61" s="37" t="n"/>
      <c r="D61" s="16" t="n"/>
      <c r="E61" s="40" t="n"/>
      <c r="F61" s="14" t="n"/>
      <c r="G61" s="14" t="n"/>
      <c r="H61" s="41">
        <f>IF($A61="","",IFERROR(VLOOKUP($A61,Grupos!$A$5:$D$104,4,FALSE),""))</f>
        <v/>
      </c>
      <c r="I61" s="19">
        <f>IF($A61="","",IFERROR(IF(COUNTIF(Grupos!$A$5:$A$104,$A61)=0,"Revisar expediente",IF(OR($C61="",$D61="",$G61=""),"Revisar campos obligatorios",IF(OR($C61&lt;'Parámetros'!$B$8,$C61&gt;'Parámetros'!$B$9),"Revisar fecha",IF($D61&lt;1,"Revisar personas",IF($E61&gt;'Parámetros'!$B$6,"Revisar importe",""))))),"Revisar datos o parámetros"))</f>
        <v/>
      </c>
    </row>
    <row r="62" ht="22" customHeight="1">
      <c r="A62" s="14" t="n"/>
      <c r="B62" s="14" t="n"/>
      <c r="C62" s="37" t="n"/>
      <c r="D62" s="16" t="n"/>
      <c r="E62" s="40" t="n"/>
      <c r="F62" s="14" t="n"/>
      <c r="G62" s="14" t="n"/>
      <c r="H62" s="42">
        <f>IF($A62="","",IFERROR(VLOOKUP($A62,Grupos!$A$5:$D$104,4,FALSE),""))</f>
        <v/>
      </c>
      <c r="I62" s="22">
        <f>IF($A62="","",IFERROR(IF(COUNTIF(Grupos!$A$5:$A$104,$A62)=0,"Revisar expediente",IF(OR($C62="",$D62="",$G62=""),"Revisar campos obligatorios",IF(OR($C62&lt;'Parámetros'!$B$8,$C62&gt;'Parámetros'!$B$9),"Revisar fecha",IF($D62&lt;1,"Revisar personas",IF($E62&gt;'Parámetros'!$B$6,"Revisar importe",""))))),"Revisar datos o parámetros"))</f>
        <v/>
      </c>
    </row>
    <row r="63" ht="22" customHeight="1">
      <c r="A63" s="14" t="n"/>
      <c r="B63" s="14" t="n"/>
      <c r="C63" s="37" t="n"/>
      <c r="D63" s="16" t="n"/>
      <c r="E63" s="40" t="n"/>
      <c r="F63" s="14" t="n"/>
      <c r="G63" s="14" t="n"/>
      <c r="H63" s="41">
        <f>IF($A63="","",IFERROR(VLOOKUP($A63,Grupos!$A$5:$D$104,4,FALSE),""))</f>
        <v/>
      </c>
      <c r="I63" s="19">
        <f>IF($A63="","",IFERROR(IF(COUNTIF(Grupos!$A$5:$A$104,$A63)=0,"Revisar expediente",IF(OR($C63="",$D63="",$G63=""),"Revisar campos obligatorios",IF(OR($C63&lt;'Parámetros'!$B$8,$C63&gt;'Parámetros'!$B$9),"Revisar fecha",IF($D63&lt;1,"Revisar personas",IF($E63&gt;'Parámetros'!$B$6,"Revisar importe",""))))),"Revisar datos o parámetros"))</f>
        <v/>
      </c>
    </row>
    <row r="64" ht="22" customHeight="1">
      <c r="A64" s="14" t="n"/>
      <c r="B64" s="14" t="n"/>
      <c r="C64" s="37" t="n"/>
      <c r="D64" s="16" t="n"/>
      <c r="E64" s="40" t="n"/>
      <c r="F64" s="14" t="n"/>
      <c r="G64" s="14" t="n"/>
      <c r="H64" s="42">
        <f>IF($A64="","",IFERROR(VLOOKUP($A64,Grupos!$A$5:$D$104,4,FALSE),""))</f>
        <v/>
      </c>
      <c r="I64" s="22">
        <f>IF($A64="","",IFERROR(IF(COUNTIF(Grupos!$A$5:$A$104,$A64)=0,"Revisar expediente",IF(OR($C64="",$D64="",$G64=""),"Revisar campos obligatorios",IF(OR($C64&lt;'Parámetros'!$B$8,$C64&gt;'Parámetros'!$B$9),"Revisar fecha",IF($D64&lt;1,"Revisar personas",IF($E64&gt;'Parámetros'!$B$6,"Revisar importe",""))))),"Revisar datos o parámetros"))</f>
        <v/>
      </c>
    </row>
    <row r="65" ht="22" customHeight="1">
      <c r="A65" s="14" t="n"/>
      <c r="B65" s="14" t="n"/>
      <c r="C65" s="37" t="n"/>
      <c r="D65" s="16" t="n"/>
      <c r="E65" s="40" t="n"/>
      <c r="F65" s="14" t="n"/>
      <c r="G65" s="14" t="n"/>
      <c r="H65" s="41">
        <f>IF($A65="","",IFERROR(VLOOKUP($A65,Grupos!$A$5:$D$104,4,FALSE),""))</f>
        <v/>
      </c>
      <c r="I65" s="19">
        <f>IF($A65="","",IFERROR(IF(COUNTIF(Grupos!$A$5:$A$104,$A65)=0,"Revisar expediente",IF(OR($C65="",$D65="",$G65=""),"Revisar campos obligatorios",IF(OR($C65&lt;'Parámetros'!$B$8,$C65&gt;'Parámetros'!$B$9),"Revisar fecha",IF($D65&lt;1,"Revisar personas",IF($E65&gt;'Parámetros'!$B$6,"Revisar importe",""))))),"Revisar datos o parámetros"))</f>
        <v/>
      </c>
    </row>
    <row r="66" ht="22" customHeight="1">
      <c r="A66" s="14" t="n"/>
      <c r="B66" s="14" t="n"/>
      <c r="C66" s="37" t="n"/>
      <c r="D66" s="16" t="n"/>
      <c r="E66" s="40" t="n"/>
      <c r="F66" s="14" t="n"/>
      <c r="G66" s="14" t="n"/>
      <c r="H66" s="42">
        <f>IF($A66="","",IFERROR(VLOOKUP($A66,Grupos!$A$5:$D$104,4,FALSE),""))</f>
        <v/>
      </c>
      <c r="I66" s="22">
        <f>IF($A66="","",IFERROR(IF(COUNTIF(Grupos!$A$5:$A$104,$A66)=0,"Revisar expediente",IF(OR($C66="",$D66="",$G66=""),"Revisar campos obligatorios",IF(OR($C66&lt;'Parámetros'!$B$8,$C66&gt;'Parámetros'!$B$9),"Revisar fecha",IF($D66&lt;1,"Revisar personas",IF($E66&gt;'Parámetros'!$B$6,"Revisar importe",""))))),"Revisar datos o parámetros"))</f>
        <v/>
      </c>
    </row>
    <row r="67" ht="22" customHeight="1">
      <c r="A67" s="14" t="n"/>
      <c r="B67" s="14" t="n"/>
      <c r="C67" s="37" t="n"/>
      <c r="D67" s="16" t="n"/>
      <c r="E67" s="40" t="n"/>
      <c r="F67" s="14" t="n"/>
      <c r="G67" s="14" t="n"/>
      <c r="H67" s="41">
        <f>IF($A67="","",IFERROR(VLOOKUP($A67,Grupos!$A$5:$D$104,4,FALSE),""))</f>
        <v/>
      </c>
      <c r="I67" s="19">
        <f>IF($A67="","",IFERROR(IF(COUNTIF(Grupos!$A$5:$A$104,$A67)=0,"Revisar expediente",IF(OR($C67="",$D67="",$G67=""),"Revisar campos obligatorios",IF(OR($C67&lt;'Parámetros'!$B$8,$C67&gt;'Parámetros'!$B$9),"Revisar fecha",IF($D67&lt;1,"Revisar personas",IF($E67&gt;'Parámetros'!$B$6,"Revisar importe",""))))),"Revisar datos o parámetros"))</f>
        <v/>
      </c>
    </row>
    <row r="68" ht="22" customHeight="1">
      <c r="A68" s="14" t="n"/>
      <c r="B68" s="14" t="n"/>
      <c r="C68" s="37" t="n"/>
      <c r="D68" s="16" t="n"/>
      <c r="E68" s="40" t="n"/>
      <c r="F68" s="14" t="n"/>
      <c r="G68" s="14" t="n"/>
      <c r="H68" s="42">
        <f>IF($A68="","",IFERROR(VLOOKUP($A68,Grupos!$A$5:$D$104,4,FALSE),""))</f>
        <v/>
      </c>
      <c r="I68" s="22">
        <f>IF($A68="","",IFERROR(IF(COUNTIF(Grupos!$A$5:$A$104,$A68)=0,"Revisar expediente",IF(OR($C68="",$D68="",$G68=""),"Revisar campos obligatorios",IF(OR($C68&lt;'Parámetros'!$B$8,$C68&gt;'Parámetros'!$B$9),"Revisar fecha",IF($D68&lt;1,"Revisar personas",IF($E68&gt;'Parámetros'!$B$6,"Revisar importe",""))))),"Revisar datos o parámetros"))</f>
        <v/>
      </c>
    </row>
    <row r="69" ht="22" customHeight="1">
      <c r="A69" s="14" t="n"/>
      <c r="B69" s="14" t="n"/>
      <c r="C69" s="37" t="n"/>
      <c r="D69" s="16" t="n"/>
      <c r="E69" s="40" t="n"/>
      <c r="F69" s="14" t="n"/>
      <c r="G69" s="14" t="n"/>
      <c r="H69" s="41">
        <f>IF($A69="","",IFERROR(VLOOKUP($A69,Grupos!$A$5:$D$104,4,FALSE),""))</f>
        <v/>
      </c>
      <c r="I69" s="19">
        <f>IF($A69="","",IFERROR(IF(COUNTIF(Grupos!$A$5:$A$104,$A69)=0,"Revisar expediente",IF(OR($C69="",$D69="",$G69=""),"Revisar campos obligatorios",IF(OR($C69&lt;'Parámetros'!$B$8,$C69&gt;'Parámetros'!$B$9),"Revisar fecha",IF($D69&lt;1,"Revisar personas",IF($E69&gt;'Parámetros'!$B$6,"Revisar importe",""))))),"Revisar datos o parámetros"))</f>
        <v/>
      </c>
    </row>
    <row r="70" ht="22" customHeight="1">
      <c r="A70" s="14" t="n"/>
      <c r="B70" s="14" t="n"/>
      <c r="C70" s="37" t="n"/>
      <c r="D70" s="16" t="n"/>
      <c r="E70" s="40" t="n"/>
      <c r="F70" s="14" t="n"/>
      <c r="G70" s="14" t="n"/>
      <c r="H70" s="42">
        <f>IF($A70="","",IFERROR(VLOOKUP($A70,Grupos!$A$5:$D$104,4,FALSE),""))</f>
        <v/>
      </c>
      <c r="I70" s="22">
        <f>IF($A70="","",IFERROR(IF(COUNTIF(Grupos!$A$5:$A$104,$A70)=0,"Revisar expediente",IF(OR($C70="",$D70="",$G70=""),"Revisar campos obligatorios",IF(OR($C70&lt;'Parámetros'!$B$8,$C70&gt;'Parámetros'!$B$9),"Revisar fecha",IF($D70&lt;1,"Revisar personas",IF($E70&gt;'Parámetros'!$B$6,"Revisar importe",""))))),"Revisar datos o parámetros"))</f>
        <v/>
      </c>
    </row>
    <row r="71" ht="22" customHeight="1">
      <c r="A71" s="14" t="n"/>
      <c r="B71" s="14" t="n"/>
      <c r="C71" s="37" t="n"/>
      <c r="D71" s="16" t="n"/>
      <c r="E71" s="40" t="n"/>
      <c r="F71" s="14" t="n"/>
      <c r="G71" s="14" t="n"/>
      <c r="H71" s="41">
        <f>IF($A71="","",IFERROR(VLOOKUP($A71,Grupos!$A$5:$D$104,4,FALSE),""))</f>
        <v/>
      </c>
      <c r="I71" s="19">
        <f>IF($A71="","",IFERROR(IF(COUNTIF(Grupos!$A$5:$A$104,$A71)=0,"Revisar expediente",IF(OR($C71="",$D71="",$G71=""),"Revisar campos obligatorios",IF(OR($C71&lt;'Parámetros'!$B$8,$C71&gt;'Parámetros'!$B$9),"Revisar fecha",IF($D71&lt;1,"Revisar personas",IF($E71&gt;'Parámetros'!$B$6,"Revisar importe",""))))),"Revisar datos o parámetros"))</f>
        <v/>
      </c>
    </row>
    <row r="72" ht="22" customHeight="1">
      <c r="A72" s="14" t="n"/>
      <c r="B72" s="14" t="n"/>
      <c r="C72" s="37" t="n"/>
      <c r="D72" s="16" t="n"/>
      <c r="E72" s="40" t="n"/>
      <c r="F72" s="14" t="n"/>
      <c r="G72" s="14" t="n"/>
      <c r="H72" s="42">
        <f>IF($A72="","",IFERROR(VLOOKUP($A72,Grupos!$A$5:$D$104,4,FALSE),""))</f>
        <v/>
      </c>
      <c r="I72" s="22">
        <f>IF($A72="","",IFERROR(IF(COUNTIF(Grupos!$A$5:$A$104,$A72)=0,"Revisar expediente",IF(OR($C72="",$D72="",$G72=""),"Revisar campos obligatorios",IF(OR($C72&lt;'Parámetros'!$B$8,$C72&gt;'Parámetros'!$B$9),"Revisar fecha",IF($D72&lt;1,"Revisar personas",IF($E72&gt;'Parámetros'!$B$6,"Revisar importe",""))))),"Revisar datos o parámetros"))</f>
        <v/>
      </c>
    </row>
    <row r="73" ht="22" customHeight="1">
      <c r="A73" s="14" t="n"/>
      <c r="B73" s="14" t="n"/>
      <c r="C73" s="37" t="n"/>
      <c r="D73" s="16" t="n"/>
      <c r="E73" s="40" t="n"/>
      <c r="F73" s="14" t="n"/>
      <c r="G73" s="14" t="n"/>
      <c r="H73" s="41">
        <f>IF($A73="","",IFERROR(VLOOKUP($A73,Grupos!$A$5:$D$104,4,FALSE),""))</f>
        <v/>
      </c>
      <c r="I73" s="19">
        <f>IF($A73="","",IFERROR(IF(COUNTIF(Grupos!$A$5:$A$104,$A73)=0,"Revisar expediente",IF(OR($C73="",$D73="",$G73=""),"Revisar campos obligatorios",IF(OR($C73&lt;'Parámetros'!$B$8,$C73&gt;'Parámetros'!$B$9),"Revisar fecha",IF($D73&lt;1,"Revisar personas",IF($E73&gt;'Parámetros'!$B$6,"Revisar importe",""))))),"Revisar datos o parámetros"))</f>
        <v/>
      </c>
    </row>
    <row r="74" ht="22" customHeight="1">
      <c r="A74" s="14" t="n"/>
      <c r="B74" s="14" t="n"/>
      <c r="C74" s="37" t="n"/>
      <c r="D74" s="16" t="n"/>
      <c r="E74" s="40" t="n"/>
      <c r="F74" s="14" t="n"/>
      <c r="G74" s="14" t="n"/>
      <c r="H74" s="42">
        <f>IF($A74="","",IFERROR(VLOOKUP($A74,Grupos!$A$5:$D$104,4,FALSE),""))</f>
        <v/>
      </c>
      <c r="I74" s="22">
        <f>IF($A74="","",IFERROR(IF(COUNTIF(Grupos!$A$5:$A$104,$A74)=0,"Revisar expediente",IF(OR($C74="",$D74="",$G74=""),"Revisar campos obligatorios",IF(OR($C74&lt;'Parámetros'!$B$8,$C74&gt;'Parámetros'!$B$9),"Revisar fecha",IF($D74&lt;1,"Revisar personas",IF($E74&gt;'Parámetros'!$B$6,"Revisar importe",""))))),"Revisar datos o parámetros"))</f>
        <v/>
      </c>
    </row>
    <row r="75" ht="22" customHeight="1">
      <c r="A75" s="14" t="n"/>
      <c r="B75" s="14" t="n"/>
      <c r="C75" s="37" t="n"/>
      <c r="D75" s="16" t="n"/>
      <c r="E75" s="40" t="n"/>
      <c r="F75" s="14" t="n"/>
      <c r="G75" s="14" t="n"/>
      <c r="H75" s="41">
        <f>IF($A75="","",IFERROR(VLOOKUP($A75,Grupos!$A$5:$D$104,4,FALSE),""))</f>
        <v/>
      </c>
      <c r="I75" s="19">
        <f>IF($A75="","",IFERROR(IF(COUNTIF(Grupos!$A$5:$A$104,$A75)=0,"Revisar expediente",IF(OR($C75="",$D75="",$G75=""),"Revisar campos obligatorios",IF(OR($C75&lt;'Parámetros'!$B$8,$C75&gt;'Parámetros'!$B$9),"Revisar fecha",IF($D75&lt;1,"Revisar personas",IF($E75&gt;'Parámetros'!$B$6,"Revisar importe",""))))),"Revisar datos o parámetros"))</f>
        <v/>
      </c>
    </row>
    <row r="76" ht="22" customHeight="1">
      <c r="A76" s="14" t="n"/>
      <c r="B76" s="14" t="n"/>
      <c r="C76" s="37" t="n"/>
      <c r="D76" s="16" t="n"/>
      <c r="E76" s="40" t="n"/>
      <c r="F76" s="14" t="n"/>
      <c r="G76" s="14" t="n"/>
      <c r="H76" s="42">
        <f>IF($A76="","",IFERROR(VLOOKUP($A76,Grupos!$A$5:$D$104,4,FALSE),""))</f>
        <v/>
      </c>
      <c r="I76" s="22">
        <f>IF($A76="","",IFERROR(IF(COUNTIF(Grupos!$A$5:$A$104,$A76)=0,"Revisar expediente",IF(OR($C76="",$D76="",$G76=""),"Revisar campos obligatorios",IF(OR($C76&lt;'Parámetros'!$B$8,$C76&gt;'Parámetros'!$B$9),"Revisar fecha",IF($D76&lt;1,"Revisar personas",IF($E76&gt;'Parámetros'!$B$6,"Revisar importe",""))))),"Revisar datos o parámetros"))</f>
        <v/>
      </c>
    </row>
    <row r="77" ht="22" customHeight="1">
      <c r="A77" s="14" t="n"/>
      <c r="B77" s="14" t="n"/>
      <c r="C77" s="37" t="n"/>
      <c r="D77" s="16" t="n"/>
      <c r="E77" s="40" t="n"/>
      <c r="F77" s="14" t="n"/>
      <c r="G77" s="14" t="n"/>
      <c r="H77" s="41">
        <f>IF($A77="","",IFERROR(VLOOKUP($A77,Grupos!$A$5:$D$104,4,FALSE),""))</f>
        <v/>
      </c>
      <c r="I77" s="19">
        <f>IF($A77="","",IFERROR(IF(COUNTIF(Grupos!$A$5:$A$104,$A77)=0,"Revisar expediente",IF(OR($C77="",$D77="",$G77=""),"Revisar campos obligatorios",IF(OR($C77&lt;'Parámetros'!$B$8,$C77&gt;'Parámetros'!$B$9),"Revisar fecha",IF($D77&lt;1,"Revisar personas",IF($E77&gt;'Parámetros'!$B$6,"Revisar importe",""))))),"Revisar datos o parámetros"))</f>
        <v/>
      </c>
    </row>
    <row r="78" ht="22" customHeight="1">
      <c r="A78" s="14" t="n"/>
      <c r="B78" s="14" t="n"/>
      <c r="C78" s="37" t="n"/>
      <c r="D78" s="16" t="n"/>
      <c r="E78" s="40" t="n"/>
      <c r="F78" s="14" t="n"/>
      <c r="G78" s="14" t="n"/>
      <c r="H78" s="42">
        <f>IF($A78="","",IFERROR(VLOOKUP($A78,Grupos!$A$5:$D$104,4,FALSE),""))</f>
        <v/>
      </c>
      <c r="I78" s="22">
        <f>IF($A78="","",IFERROR(IF(COUNTIF(Grupos!$A$5:$A$104,$A78)=0,"Revisar expediente",IF(OR($C78="",$D78="",$G78=""),"Revisar campos obligatorios",IF(OR($C78&lt;'Parámetros'!$B$8,$C78&gt;'Parámetros'!$B$9),"Revisar fecha",IF($D78&lt;1,"Revisar personas",IF($E78&gt;'Parámetros'!$B$6,"Revisar importe",""))))),"Revisar datos o parámetros"))</f>
        <v/>
      </c>
    </row>
    <row r="79" ht="22" customHeight="1">
      <c r="A79" s="14" t="n"/>
      <c r="B79" s="14" t="n"/>
      <c r="C79" s="37" t="n"/>
      <c r="D79" s="16" t="n"/>
      <c r="E79" s="40" t="n"/>
      <c r="F79" s="14" t="n"/>
      <c r="G79" s="14" t="n"/>
      <c r="H79" s="41">
        <f>IF($A79="","",IFERROR(VLOOKUP($A79,Grupos!$A$5:$D$104,4,FALSE),""))</f>
        <v/>
      </c>
      <c r="I79" s="19">
        <f>IF($A79="","",IFERROR(IF(COUNTIF(Grupos!$A$5:$A$104,$A79)=0,"Revisar expediente",IF(OR($C79="",$D79="",$G79=""),"Revisar campos obligatorios",IF(OR($C79&lt;'Parámetros'!$B$8,$C79&gt;'Parámetros'!$B$9),"Revisar fecha",IF($D79&lt;1,"Revisar personas",IF($E79&gt;'Parámetros'!$B$6,"Revisar importe",""))))),"Revisar datos o parámetros"))</f>
        <v/>
      </c>
    </row>
    <row r="80" ht="22" customHeight="1">
      <c r="A80" s="14" t="n"/>
      <c r="B80" s="14" t="n"/>
      <c r="C80" s="37" t="n"/>
      <c r="D80" s="16" t="n"/>
      <c r="E80" s="40" t="n"/>
      <c r="F80" s="14" t="n"/>
      <c r="G80" s="14" t="n"/>
      <c r="H80" s="42">
        <f>IF($A80="","",IFERROR(VLOOKUP($A80,Grupos!$A$5:$D$104,4,FALSE),""))</f>
        <v/>
      </c>
      <c r="I80" s="22">
        <f>IF($A80="","",IFERROR(IF(COUNTIF(Grupos!$A$5:$A$104,$A80)=0,"Revisar expediente",IF(OR($C80="",$D80="",$G80=""),"Revisar campos obligatorios",IF(OR($C80&lt;'Parámetros'!$B$8,$C80&gt;'Parámetros'!$B$9),"Revisar fecha",IF($D80&lt;1,"Revisar personas",IF($E80&gt;'Parámetros'!$B$6,"Revisar importe",""))))),"Revisar datos o parámetros"))</f>
        <v/>
      </c>
    </row>
    <row r="81" ht="22" customHeight="1">
      <c r="A81" s="14" t="n"/>
      <c r="B81" s="14" t="n"/>
      <c r="C81" s="37" t="n"/>
      <c r="D81" s="16" t="n"/>
      <c r="E81" s="40" t="n"/>
      <c r="F81" s="14" t="n"/>
      <c r="G81" s="14" t="n"/>
      <c r="H81" s="41">
        <f>IF($A81="","",IFERROR(VLOOKUP($A81,Grupos!$A$5:$D$104,4,FALSE),""))</f>
        <v/>
      </c>
      <c r="I81" s="19">
        <f>IF($A81="","",IFERROR(IF(COUNTIF(Grupos!$A$5:$A$104,$A81)=0,"Revisar expediente",IF(OR($C81="",$D81="",$G81=""),"Revisar campos obligatorios",IF(OR($C81&lt;'Parámetros'!$B$8,$C81&gt;'Parámetros'!$B$9),"Revisar fecha",IF($D81&lt;1,"Revisar personas",IF($E81&gt;'Parámetros'!$B$6,"Revisar importe",""))))),"Revisar datos o parámetros"))</f>
        <v/>
      </c>
    </row>
    <row r="82" ht="22" customHeight="1">
      <c r="A82" s="14" t="n"/>
      <c r="B82" s="14" t="n"/>
      <c r="C82" s="37" t="n"/>
      <c r="D82" s="16" t="n"/>
      <c r="E82" s="40" t="n"/>
      <c r="F82" s="14" t="n"/>
      <c r="G82" s="14" t="n"/>
      <c r="H82" s="42">
        <f>IF($A82="","",IFERROR(VLOOKUP($A82,Grupos!$A$5:$D$104,4,FALSE),""))</f>
        <v/>
      </c>
      <c r="I82" s="22">
        <f>IF($A82="","",IFERROR(IF(COUNTIF(Grupos!$A$5:$A$104,$A82)=0,"Revisar expediente",IF(OR($C82="",$D82="",$G82=""),"Revisar campos obligatorios",IF(OR($C82&lt;'Parámetros'!$B$8,$C82&gt;'Parámetros'!$B$9),"Revisar fecha",IF($D82&lt;1,"Revisar personas",IF($E82&gt;'Parámetros'!$B$6,"Revisar importe",""))))),"Revisar datos o parámetros"))</f>
        <v/>
      </c>
    </row>
    <row r="83" ht="22" customHeight="1">
      <c r="A83" s="14" t="n"/>
      <c r="B83" s="14" t="n"/>
      <c r="C83" s="37" t="n"/>
      <c r="D83" s="16" t="n"/>
      <c r="E83" s="40" t="n"/>
      <c r="F83" s="14" t="n"/>
      <c r="G83" s="14" t="n"/>
      <c r="H83" s="41">
        <f>IF($A83="","",IFERROR(VLOOKUP($A83,Grupos!$A$5:$D$104,4,FALSE),""))</f>
        <v/>
      </c>
      <c r="I83" s="19">
        <f>IF($A83="","",IFERROR(IF(COUNTIF(Grupos!$A$5:$A$104,$A83)=0,"Revisar expediente",IF(OR($C83="",$D83="",$G83=""),"Revisar campos obligatorios",IF(OR($C83&lt;'Parámetros'!$B$8,$C83&gt;'Parámetros'!$B$9),"Revisar fecha",IF($D83&lt;1,"Revisar personas",IF($E83&gt;'Parámetros'!$B$6,"Revisar importe",""))))),"Revisar datos o parámetros"))</f>
        <v/>
      </c>
    </row>
    <row r="84" ht="22" customHeight="1">
      <c r="A84" s="14" t="n"/>
      <c r="B84" s="14" t="n"/>
      <c r="C84" s="37" t="n"/>
      <c r="D84" s="16" t="n"/>
      <c r="E84" s="40" t="n"/>
      <c r="F84" s="14" t="n"/>
      <c r="G84" s="14" t="n"/>
      <c r="H84" s="42">
        <f>IF($A84="","",IFERROR(VLOOKUP($A84,Grupos!$A$5:$D$104,4,FALSE),""))</f>
        <v/>
      </c>
      <c r="I84" s="22">
        <f>IF($A84="","",IFERROR(IF(COUNTIF(Grupos!$A$5:$A$104,$A84)=0,"Revisar expediente",IF(OR($C84="",$D84="",$G84=""),"Revisar campos obligatorios",IF(OR($C84&lt;'Parámetros'!$B$8,$C84&gt;'Parámetros'!$B$9),"Revisar fecha",IF($D84&lt;1,"Revisar personas",IF($E84&gt;'Parámetros'!$B$6,"Revisar importe",""))))),"Revisar datos o parámetros"))</f>
        <v/>
      </c>
    </row>
    <row r="85" ht="22" customHeight="1">
      <c r="A85" s="14" t="n"/>
      <c r="B85" s="14" t="n"/>
      <c r="C85" s="37" t="n"/>
      <c r="D85" s="16" t="n"/>
      <c r="E85" s="40" t="n"/>
      <c r="F85" s="14" t="n"/>
      <c r="G85" s="14" t="n"/>
      <c r="H85" s="41">
        <f>IF($A85="","",IFERROR(VLOOKUP($A85,Grupos!$A$5:$D$104,4,FALSE),""))</f>
        <v/>
      </c>
      <c r="I85" s="19">
        <f>IF($A85="","",IFERROR(IF(COUNTIF(Grupos!$A$5:$A$104,$A85)=0,"Revisar expediente",IF(OR($C85="",$D85="",$G85=""),"Revisar campos obligatorios",IF(OR($C85&lt;'Parámetros'!$B$8,$C85&gt;'Parámetros'!$B$9),"Revisar fecha",IF($D85&lt;1,"Revisar personas",IF($E85&gt;'Parámetros'!$B$6,"Revisar importe",""))))),"Revisar datos o parámetros"))</f>
        <v/>
      </c>
    </row>
    <row r="86" ht="22" customHeight="1">
      <c r="A86" s="14" t="n"/>
      <c r="B86" s="14" t="n"/>
      <c r="C86" s="37" t="n"/>
      <c r="D86" s="16" t="n"/>
      <c r="E86" s="40" t="n"/>
      <c r="F86" s="14" t="n"/>
      <c r="G86" s="14" t="n"/>
      <c r="H86" s="42">
        <f>IF($A86="","",IFERROR(VLOOKUP($A86,Grupos!$A$5:$D$104,4,FALSE),""))</f>
        <v/>
      </c>
      <c r="I86" s="22">
        <f>IF($A86="","",IFERROR(IF(COUNTIF(Grupos!$A$5:$A$104,$A86)=0,"Revisar expediente",IF(OR($C86="",$D86="",$G86=""),"Revisar campos obligatorios",IF(OR($C86&lt;'Parámetros'!$B$8,$C86&gt;'Parámetros'!$B$9),"Revisar fecha",IF($D86&lt;1,"Revisar personas",IF($E86&gt;'Parámetros'!$B$6,"Revisar importe",""))))),"Revisar datos o parámetros"))</f>
        <v/>
      </c>
    </row>
    <row r="87" ht="22" customHeight="1">
      <c r="A87" s="14" t="n"/>
      <c r="B87" s="14" t="n"/>
      <c r="C87" s="37" t="n"/>
      <c r="D87" s="16" t="n"/>
      <c r="E87" s="40" t="n"/>
      <c r="F87" s="14" t="n"/>
      <c r="G87" s="14" t="n"/>
      <c r="H87" s="41">
        <f>IF($A87="","",IFERROR(VLOOKUP($A87,Grupos!$A$5:$D$104,4,FALSE),""))</f>
        <v/>
      </c>
      <c r="I87" s="19">
        <f>IF($A87="","",IFERROR(IF(COUNTIF(Grupos!$A$5:$A$104,$A87)=0,"Revisar expediente",IF(OR($C87="",$D87="",$G87=""),"Revisar campos obligatorios",IF(OR($C87&lt;'Parámetros'!$B$8,$C87&gt;'Parámetros'!$B$9),"Revisar fecha",IF($D87&lt;1,"Revisar personas",IF($E87&gt;'Parámetros'!$B$6,"Revisar importe",""))))),"Revisar datos o parámetros"))</f>
        <v/>
      </c>
    </row>
    <row r="88" ht="22" customHeight="1">
      <c r="A88" s="14" t="n"/>
      <c r="B88" s="14" t="n"/>
      <c r="C88" s="37" t="n"/>
      <c r="D88" s="16" t="n"/>
      <c r="E88" s="40" t="n"/>
      <c r="F88" s="14" t="n"/>
      <c r="G88" s="14" t="n"/>
      <c r="H88" s="42">
        <f>IF($A88="","",IFERROR(VLOOKUP($A88,Grupos!$A$5:$D$104,4,FALSE),""))</f>
        <v/>
      </c>
      <c r="I88" s="22">
        <f>IF($A88="","",IFERROR(IF(COUNTIF(Grupos!$A$5:$A$104,$A88)=0,"Revisar expediente",IF(OR($C88="",$D88="",$G88=""),"Revisar campos obligatorios",IF(OR($C88&lt;'Parámetros'!$B$8,$C88&gt;'Parámetros'!$B$9),"Revisar fecha",IF($D88&lt;1,"Revisar personas",IF($E88&gt;'Parámetros'!$B$6,"Revisar importe",""))))),"Revisar datos o parámetros"))</f>
        <v/>
      </c>
    </row>
    <row r="89" ht="22" customHeight="1">
      <c r="A89" s="14" t="n"/>
      <c r="B89" s="14" t="n"/>
      <c r="C89" s="37" t="n"/>
      <c r="D89" s="16" t="n"/>
      <c r="E89" s="40" t="n"/>
      <c r="F89" s="14" t="n"/>
      <c r="G89" s="14" t="n"/>
      <c r="H89" s="41">
        <f>IF($A89="","",IFERROR(VLOOKUP($A89,Grupos!$A$5:$D$104,4,FALSE),""))</f>
        <v/>
      </c>
      <c r="I89" s="19">
        <f>IF($A89="","",IFERROR(IF(COUNTIF(Grupos!$A$5:$A$104,$A89)=0,"Revisar expediente",IF(OR($C89="",$D89="",$G89=""),"Revisar campos obligatorios",IF(OR($C89&lt;'Parámetros'!$B$8,$C89&gt;'Parámetros'!$B$9),"Revisar fecha",IF($D89&lt;1,"Revisar personas",IF($E89&gt;'Parámetros'!$B$6,"Revisar importe",""))))),"Revisar datos o parámetros"))</f>
        <v/>
      </c>
    </row>
    <row r="90" ht="22" customHeight="1">
      <c r="A90" s="14" t="n"/>
      <c r="B90" s="14" t="n"/>
      <c r="C90" s="37" t="n"/>
      <c r="D90" s="16" t="n"/>
      <c r="E90" s="40" t="n"/>
      <c r="F90" s="14" t="n"/>
      <c r="G90" s="14" t="n"/>
      <c r="H90" s="42">
        <f>IF($A90="","",IFERROR(VLOOKUP($A90,Grupos!$A$5:$D$104,4,FALSE),""))</f>
        <v/>
      </c>
      <c r="I90" s="22">
        <f>IF($A90="","",IFERROR(IF(COUNTIF(Grupos!$A$5:$A$104,$A90)=0,"Revisar expediente",IF(OR($C90="",$D90="",$G90=""),"Revisar campos obligatorios",IF(OR($C90&lt;'Parámetros'!$B$8,$C90&gt;'Parámetros'!$B$9),"Revisar fecha",IF($D90&lt;1,"Revisar personas",IF($E90&gt;'Parámetros'!$B$6,"Revisar importe",""))))),"Revisar datos o parámetros"))</f>
        <v/>
      </c>
    </row>
    <row r="91" ht="22" customHeight="1">
      <c r="A91" s="14" t="n"/>
      <c r="B91" s="14" t="n"/>
      <c r="C91" s="37" t="n"/>
      <c r="D91" s="16" t="n"/>
      <c r="E91" s="40" t="n"/>
      <c r="F91" s="14" t="n"/>
      <c r="G91" s="14" t="n"/>
      <c r="H91" s="41">
        <f>IF($A91="","",IFERROR(VLOOKUP($A91,Grupos!$A$5:$D$104,4,FALSE),""))</f>
        <v/>
      </c>
      <c r="I91" s="19">
        <f>IF($A91="","",IFERROR(IF(COUNTIF(Grupos!$A$5:$A$104,$A91)=0,"Revisar expediente",IF(OR($C91="",$D91="",$G91=""),"Revisar campos obligatorios",IF(OR($C91&lt;'Parámetros'!$B$8,$C91&gt;'Parámetros'!$B$9),"Revisar fecha",IF($D91&lt;1,"Revisar personas",IF($E91&gt;'Parámetros'!$B$6,"Revisar importe",""))))),"Revisar datos o parámetros"))</f>
        <v/>
      </c>
    </row>
    <row r="92" ht="22" customHeight="1">
      <c r="A92" s="14" t="n"/>
      <c r="B92" s="14" t="n"/>
      <c r="C92" s="37" t="n"/>
      <c r="D92" s="16" t="n"/>
      <c r="E92" s="40" t="n"/>
      <c r="F92" s="14" t="n"/>
      <c r="G92" s="14" t="n"/>
      <c r="H92" s="42">
        <f>IF($A92="","",IFERROR(VLOOKUP($A92,Grupos!$A$5:$D$104,4,FALSE),""))</f>
        <v/>
      </c>
      <c r="I92" s="22">
        <f>IF($A92="","",IFERROR(IF(COUNTIF(Grupos!$A$5:$A$104,$A92)=0,"Revisar expediente",IF(OR($C92="",$D92="",$G92=""),"Revisar campos obligatorios",IF(OR($C92&lt;'Parámetros'!$B$8,$C92&gt;'Parámetros'!$B$9),"Revisar fecha",IF($D92&lt;1,"Revisar personas",IF($E92&gt;'Parámetros'!$B$6,"Revisar importe",""))))),"Revisar datos o parámetros"))</f>
        <v/>
      </c>
    </row>
    <row r="93" ht="22" customHeight="1">
      <c r="A93" s="14" t="n"/>
      <c r="B93" s="14" t="n"/>
      <c r="C93" s="37" t="n"/>
      <c r="D93" s="16" t="n"/>
      <c r="E93" s="40" t="n"/>
      <c r="F93" s="14" t="n"/>
      <c r="G93" s="14" t="n"/>
      <c r="H93" s="41">
        <f>IF($A93="","",IFERROR(VLOOKUP($A93,Grupos!$A$5:$D$104,4,FALSE),""))</f>
        <v/>
      </c>
      <c r="I93" s="19">
        <f>IF($A93="","",IFERROR(IF(COUNTIF(Grupos!$A$5:$A$104,$A93)=0,"Revisar expediente",IF(OR($C93="",$D93="",$G93=""),"Revisar campos obligatorios",IF(OR($C93&lt;'Parámetros'!$B$8,$C93&gt;'Parámetros'!$B$9),"Revisar fecha",IF($D93&lt;1,"Revisar personas",IF($E93&gt;'Parámetros'!$B$6,"Revisar importe",""))))),"Revisar datos o parámetros"))</f>
        <v/>
      </c>
    </row>
    <row r="94" ht="22" customHeight="1">
      <c r="A94" s="14" t="n"/>
      <c r="B94" s="14" t="n"/>
      <c r="C94" s="37" t="n"/>
      <c r="D94" s="16" t="n"/>
      <c r="E94" s="40" t="n"/>
      <c r="F94" s="14" t="n"/>
      <c r="G94" s="14" t="n"/>
      <c r="H94" s="42">
        <f>IF($A94="","",IFERROR(VLOOKUP($A94,Grupos!$A$5:$D$104,4,FALSE),""))</f>
        <v/>
      </c>
      <c r="I94" s="22">
        <f>IF($A94="","",IFERROR(IF(COUNTIF(Grupos!$A$5:$A$104,$A94)=0,"Revisar expediente",IF(OR($C94="",$D94="",$G94=""),"Revisar campos obligatorios",IF(OR($C94&lt;'Parámetros'!$B$8,$C94&gt;'Parámetros'!$B$9),"Revisar fecha",IF($D94&lt;1,"Revisar personas",IF($E94&gt;'Parámetros'!$B$6,"Revisar importe",""))))),"Revisar datos o parámetros"))</f>
        <v/>
      </c>
    </row>
    <row r="95" ht="22" customHeight="1">
      <c r="A95" s="14" t="n"/>
      <c r="B95" s="14" t="n"/>
      <c r="C95" s="37" t="n"/>
      <c r="D95" s="16" t="n"/>
      <c r="E95" s="40" t="n"/>
      <c r="F95" s="14" t="n"/>
      <c r="G95" s="14" t="n"/>
      <c r="H95" s="41">
        <f>IF($A95="","",IFERROR(VLOOKUP($A95,Grupos!$A$5:$D$104,4,FALSE),""))</f>
        <v/>
      </c>
      <c r="I95" s="19">
        <f>IF($A95="","",IFERROR(IF(COUNTIF(Grupos!$A$5:$A$104,$A95)=0,"Revisar expediente",IF(OR($C95="",$D95="",$G95=""),"Revisar campos obligatorios",IF(OR($C95&lt;'Parámetros'!$B$8,$C95&gt;'Parámetros'!$B$9),"Revisar fecha",IF($D95&lt;1,"Revisar personas",IF($E95&gt;'Parámetros'!$B$6,"Revisar importe",""))))),"Revisar datos o parámetros"))</f>
        <v/>
      </c>
    </row>
    <row r="96" ht="22" customHeight="1">
      <c r="A96" s="14" t="n"/>
      <c r="B96" s="14" t="n"/>
      <c r="C96" s="37" t="n"/>
      <c r="D96" s="16" t="n"/>
      <c r="E96" s="40" t="n"/>
      <c r="F96" s="14" t="n"/>
      <c r="G96" s="14" t="n"/>
      <c r="H96" s="42">
        <f>IF($A96="","",IFERROR(VLOOKUP($A96,Grupos!$A$5:$D$104,4,FALSE),""))</f>
        <v/>
      </c>
      <c r="I96" s="22">
        <f>IF($A96="","",IFERROR(IF(COUNTIF(Grupos!$A$5:$A$104,$A96)=0,"Revisar expediente",IF(OR($C96="",$D96="",$G96=""),"Revisar campos obligatorios",IF(OR($C96&lt;'Parámetros'!$B$8,$C96&gt;'Parámetros'!$B$9),"Revisar fecha",IF($D96&lt;1,"Revisar personas",IF($E96&gt;'Parámetros'!$B$6,"Revisar importe",""))))),"Revisar datos o parámetros"))</f>
        <v/>
      </c>
    </row>
    <row r="97" ht="22" customHeight="1">
      <c r="A97" s="14" t="n"/>
      <c r="B97" s="14" t="n"/>
      <c r="C97" s="37" t="n"/>
      <c r="D97" s="16" t="n"/>
      <c r="E97" s="40" t="n"/>
      <c r="F97" s="14" t="n"/>
      <c r="G97" s="14" t="n"/>
      <c r="H97" s="41">
        <f>IF($A97="","",IFERROR(VLOOKUP($A97,Grupos!$A$5:$D$104,4,FALSE),""))</f>
        <v/>
      </c>
      <c r="I97" s="19">
        <f>IF($A97="","",IFERROR(IF(COUNTIF(Grupos!$A$5:$A$104,$A97)=0,"Revisar expediente",IF(OR($C97="",$D97="",$G97=""),"Revisar campos obligatorios",IF(OR($C97&lt;'Parámetros'!$B$8,$C97&gt;'Parámetros'!$B$9),"Revisar fecha",IF($D97&lt;1,"Revisar personas",IF($E97&gt;'Parámetros'!$B$6,"Revisar importe",""))))),"Revisar datos o parámetros"))</f>
        <v/>
      </c>
    </row>
    <row r="98" ht="22" customHeight="1">
      <c r="A98" s="14" t="n"/>
      <c r="B98" s="14" t="n"/>
      <c r="C98" s="37" t="n"/>
      <c r="D98" s="16" t="n"/>
      <c r="E98" s="40" t="n"/>
      <c r="F98" s="14" t="n"/>
      <c r="G98" s="14" t="n"/>
      <c r="H98" s="42">
        <f>IF($A98="","",IFERROR(VLOOKUP($A98,Grupos!$A$5:$D$104,4,FALSE),""))</f>
        <v/>
      </c>
      <c r="I98" s="22">
        <f>IF($A98="","",IFERROR(IF(COUNTIF(Grupos!$A$5:$A$104,$A98)=0,"Revisar expediente",IF(OR($C98="",$D98="",$G98=""),"Revisar campos obligatorios",IF(OR($C98&lt;'Parámetros'!$B$8,$C98&gt;'Parámetros'!$B$9),"Revisar fecha",IF($D98&lt;1,"Revisar personas",IF($E98&gt;'Parámetros'!$B$6,"Revisar importe",""))))),"Revisar datos o parámetros"))</f>
        <v/>
      </c>
    </row>
    <row r="99" ht="22" customHeight="1">
      <c r="A99" s="14" t="n"/>
      <c r="B99" s="14" t="n"/>
      <c r="C99" s="37" t="n"/>
      <c r="D99" s="16" t="n"/>
      <c r="E99" s="40" t="n"/>
      <c r="F99" s="14" t="n"/>
      <c r="G99" s="14" t="n"/>
      <c r="H99" s="41">
        <f>IF($A99="","",IFERROR(VLOOKUP($A99,Grupos!$A$5:$D$104,4,FALSE),""))</f>
        <v/>
      </c>
      <c r="I99" s="19">
        <f>IF($A99="","",IFERROR(IF(COUNTIF(Grupos!$A$5:$A$104,$A99)=0,"Revisar expediente",IF(OR($C99="",$D99="",$G99=""),"Revisar campos obligatorios",IF(OR($C99&lt;'Parámetros'!$B$8,$C99&gt;'Parámetros'!$B$9),"Revisar fecha",IF($D99&lt;1,"Revisar personas",IF($E99&gt;'Parámetros'!$B$6,"Revisar importe",""))))),"Revisar datos o parámetros"))</f>
        <v/>
      </c>
    </row>
    <row r="100" ht="22" customHeight="1">
      <c r="A100" s="14" t="n"/>
      <c r="B100" s="14" t="n"/>
      <c r="C100" s="37" t="n"/>
      <c r="D100" s="16" t="n"/>
      <c r="E100" s="40" t="n"/>
      <c r="F100" s="14" t="n"/>
      <c r="G100" s="14" t="n"/>
      <c r="H100" s="42">
        <f>IF($A100="","",IFERROR(VLOOKUP($A100,Grupos!$A$5:$D$104,4,FALSE),""))</f>
        <v/>
      </c>
      <c r="I100" s="22">
        <f>IF($A100="","",IFERROR(IF(COUNTIF(Grupos!$A$5:$A$104,$A100)=0,"Revisar expediente",IF(OR($C100="",$D100="",$G100=""),"Revisar campos obligatorios",IF(OR($C100&lt;'Parámetros'!$B$8,$C100&gt;'Parámetros'!$B$9),"Revisar fecha",IF($D100&lt;1,"Revisar personas",IF($E100&gt;'Parámetros'!$B$6,"Revisar importe",""))))),"Revisar datos o parámetros"))</f>
        <v/>
      </c>
    </row>
    <row r="101" ht="22" customHeight="1">
      <c r="A101" s="14" t="n"/>
      <c r="B101" s="14" t="n"/>
      <c r="C101" s="37" t="n"/>
      <c r="D101" s="16" t="n"/>
      <c r="E101" s="40" t="n"/>
      <c r="F101" s="14" t="n"/>
      <c r="G101" s="14" t="n"/>
      <c r="H101" s="41">
        <f>IF($A101="","",IFERROR(VLOOKUP($A101,Grupos!$A$5:$D$104,4,FALSE),""))</f>
        <v/>
      </c>
      <c r="I101" s="19">
        <f>IF($A101="","",IFERROR(IF(COUNTIF(Grupos!$A$5:$A$104,$A101)=0,"Revisar expediente",IF(OR($C101="",$D101="",$G101=""),"Revisar campos obligatorios",IF(OR($C101&lt;'Parámetros'!$B$8,$C101&gt;'Parámetros'!$B$9),"Revisar fecha",IF($D101&lt;1,"Revisar personas",IF($E101&gt;'Parámetros'!$B$6,"Revisar importe",""))))),"Revisar datos o parámetros"))</f>
        <v/>
      </c>
    </row>
    <row r="102" ht="22" customHeight="1">
      <c r="A102" s="14" t="n"/>
      <c r="B102" s="14" t="n"/>
      <c r="C102" s="37" t="n"/>
      <c r="D102" s="16" t="n"/>
      <c r="E102" s="40" t="n"/>
      <c r="F102" s="14" t="n"/>
      <c r="G102" s="14" t="n"/>
      <c r="H102" s="42">
        <f>IF($A102="","",IFERROR(VLOOKUP($A102,Grupos!$A$5:$D$104,4,FALSE),""))</f>
        <v/>
      </c>
      <c r="I102" s="22">
        <f>IF($A102="","",IFERROR(IF(COUNTIF(Grupos!$A$5:$A$104,$A102)=0,"Revisar expediente",IF(OR($C102="",$D102="",$G102=""),"Revisar campos obligatorios",IF(OR($C102&lt;'Parámetros'!$B$8,$C102&gt;'Parámetros'!$B$9),"Revisar fecha",IF($D102&lt;1,"Revisar personas",IF($E102&gt;'Parámetros'!$B$6,"Revisar importe",""))))),"Revisar datos o parámetros"))</f>
        <v/>
      </c>
    </row>
    <row r="103" ht="22" customHeight="1">
      <c r="A103" s="14" t="n"/>
      <c r="B103" s="14" t="n"/>
      <c r="C103" s="37" t="n"/>
      <c r="D103" s="16" t="n"/>
      <c r="E103" s="40" t="n"/>
      <c r="F103" s="14" t="n"/>
      <c r="G103" s="14" t="n"/>
      <c r="H103" s="41">
        <f>IF($A103="","",IFERROR(VLOOKUP($A103,Grupos!$A$5:$D$104,4,FALSE),""))</f>
        <v/>
      </c>
      <c r="I103" s="19">
        <f>IF($A103="","",IFERROR(IF(COUNTIF(Grupos!$A$5:$A$104,$A103)=0,"Revisar expediente",IF(OR($C103="",$D103="",$G103=""),"Revisar campos obligatorios",IF(OR($C103&lt;'Parámetros'!$B$8,$C103&gt;'Parámetros'!$B$9),"Revisar fecha",IF($D103&lt;1,"Revisar personas",IF($E103&gt;'Parámetros'!$B$6,"Revisar importe",""))))),"Revisar datos o parámetros"))</f>
        <v/>
      </c>
    </row>
    <row r="104" ht="22" customHeight="1">
      <c r="A104" s="14" t="n"/>
      <c r="B104" s="14" t="n"/>
      <c r="C104" s="37" t="n"/>
      <c r="D104" s="16" t="n"/>
      <c r="E104" s="40" t="n"/>
      <c r="F104" s="14" t="n"/>
      <c r="G104" s="14" t="n"/>
      <c r="H104" s="42">
        <f>IF($A104="","",IFERROR(VLOOKUP($A104,Grupos!$A$5:$D$104,4,FALSE),""))</f>
        <v/>
      </c>
      <c r="I104" s="22">
        <f>IF($A104="","",IFERROR(IF(COUNTIF(Grupos!$A$5:$A$104,$A104)=0,"Revisar expediente",IF(OR($C104="",$D104="",$G104=""),"Revisar campos obligatorios",IF(OR($C104&lt;'Parámetros'!$B$8,$C104&gt;'Parámetros'!$B$9),"Revisar fecha",IF($D104&lt;1,"Revisar personas",IF($E104&gt;'Parámetros'!$B$6,"Revisar importe",""))))),"Revisar datos o parámetros"))</f>
        <v/>
      </c>
    </row>
  </sheetData>
  <autoFilter ref="A4:I104"/>
  <mergeCells count="1">
    <mergeCell ref="A1:I1"/>
  </mergeCells>
  <conditionalFormatting sqref="I5:I104">
    <cfRule type="expression" priority="1" dxfId="0">
      <formula>AND($A5&lt;&gt;"",$I5&lt;&gt;"")</formula>
    </cfRule>
  </conditionalFormatting>
  <dataValidations count="4">
    <dataValidation sqref="C5:C104" showDropDown="0" showInputMessage="1" showErrorMessage="1" allowBlank="0" errorTitle="Fecha no válida" error="Revise la fecha de incorporación." promptTitle="Entrada editable" prompt="Introduzca el dato y compruebe que corresponde al expediente ficticio." type="date" errorStyle="stop" operator="between">
      <formula1>DATE(2021,1,1)</formula1>
      <formula2>DATE(2036,12,31)</formula2>
    </dataValidation>
    <dataValidation sqref="D5:D104" showDropDown="0" showInputMessage="1" showErrorMessage="1" allowBlank="0" errorTitle="Cantidad no válida" error="Revise la cantidad de personas." promptTitle="Entrada editable" prompt="Introduzca el dato y compruebe que corresponde al expediente ficticio." type="whole" errorStyle="stop" operator="between">
      <formula1>1</formula1>
      <formula2>999</formula2>
    </dataValidation>
    <dataValidation sqref="E5:E104" showDropDown="0" showInputMessage="1" showErrorMessage="1" allowBlank="0" errorTitle="Importe no válido" error="Revise el importe previsto." promptTitle="Entrada editable" prompt="Introduzca el dato y compruebe que corresponde al expediente ficticio." type="decimal" errorStyle="stop" operator="between">
      <formula1>0</formula1>
      <formula2>1000000</formula2>
    </dataValidation>
    <dataValidation sqref="G5:G104" showDropDown="0" showInputMessage="1" showErrorMessage="1" allowBlank="0" errorTitle="Estado no válido" error="Seleccione un estado de la lista." promptTitle="Entrada editable" prompt="Introduzca el dato y compruebe que corresponde al expediente ficticio." type="list" errorStyle="stop">
      <formula1>"Pendiente,Confirmado,Baja,Cancelado"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8" customWidth="1" min="5" max="5"/>
    <col width="18" customWidth="1" min="6" max="6"/>
    <col width="29" customWidth="1" min="7" max="7"/>
    <col width="24" customWidth="1" min="8" max="8"/>
    <col width="15" customWidth="1" min="9" max="9"/>
    <col width="29" customWidth="1" min="10" max="10"/>
  </cols>
  <sheetData>
    <row r="1" ht="28" customHeight="1">
      <c r="A1" s="1" t="inlineStr">
        <is>
          <t>Servicios e hitos comunes ficticios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3" t="n"/>
    </row>
    <row r="2">
      <c r="A2" s="13" t="inlineStr">
        <is>
          <t>Registre servicios o hitos comunes; los avisos no implican confirmación externa.</t>
        </is>
      </c>
    </row>
    <row r="3"/>
    <row r="4" ht="30" customHeight="1">
      <c r="A4" s="4" t="inlineStr">
        <is>
          <t>Expediente</t>
        </is>
      </c>
      <c r="B4" s="4" t="inlineStr">
        <is>
          <t>Servicio o hito</t>
        </is>
      </c>
      <c r="C4" s="4" t="inlineStr">
        <is>
          <t>Fecha</t>
        </is>
      </c>
      <c r="D4" s="4" t="inlineStr">
        <is>
          <t>Cantidad</t>
        </is>
      </c>
      <c r="E4" s="4" t="inlineStr">
        <is>
          <t>Importe unitario</t>
        </is>
      </c>
      <c r="F4" s="4" t="inlineStr">
        <is>
          <t>Importe total</t>
        </is>
      </c>
      <c r="G4" s="4" t="inlineStr">
        <is>
          <t>Proveedor ficticio</t>
        </is>
      </c>
      <c r="H4" s="4" t="inlineStr">
        <is>
          <t>Responsable</t>
        </is>
      </c>
      <c r="I4" s="4" t="inlineStr">
        <is>
          <t>Estado</t>
        </is>
      </c>
      <c r="J4" s="4" t="inlineStr">
        <is>
          <t>Aviso</t>
        </is>
      </c>
    </row>
    <row r="5" ht="22" customHeight="1">
      <c r="A5" s="14" t="inlineStr">
        <is>
          <t>FIC-GRP-2026-001</t>
        </is>
      </c>
      <c r="B5" s="14" t="inlineStr">
        <is>
          <t>Bloqueo de alojamiento ficticio</t>
        </is>
      </c>
      <c r="C5" s="37" t="n">
        <v>46286</v>
      </c>
      <c r="D5" s="26" t="n">
        <v>15</v>
      </c>
      <c r="E5" s="40" t="n">
        <v>75</v>
      </c>
      <c r="F5" s="38">
        <f>IF(OR($A5="",$B5=""),"",IF(OR($D5="",$E5=""),"",IFERROR($D5*$E5,"")))</f>
        <v/>
      </c>
      <c r="G5" s="14" t="inlineStr">
        <is>
          <t>Proveedor Ficticio Brújula</t>
        </is>
      </c>
      <c r="H5" s="14" t="inlineStr">
        <is>
          <t>Equipo Ficticio Ámbar</t>
        </is>
      </c>
      <c r="I5" s="14" t="inlineStr">
        <is>
          <t>Confirmado</t>
        </is>
      </c>
      <c r="J5" s="19">
        <f>IF($A5="","",IFERROR(IF(COUNTIF(Grupos!$A$5:$A$104,$A5)=0,"Revisar expediente",IF(OR($B5="",$C5="",$H5="",$I5=""),"Revisar campos obligatorios",IF(OR($C5&lt;'Parámetros'!$B$8,$C5&gt;'Parámetros'!$B$9),"Revisar fecha",IF($F5&gt;'Parámetros'!$B$6,"Revisar importe",IF(AND($I5&lt;&gt;"Completado",$I5&lt;&gt;"Cancelado",$C5&lt;TODAY()),"Revisar hito vencido",IF(AND($I5&lt;&gt;"Completado",$I5&lt;&gt;"Cancelado",$C5&gt;=TODAY(),$C5&lt;=TODAY()+'Parámetros'!$B$5),"Comprobar hito próximo","")))))),"Revisar datos o parámetros"))</f>
        <v/>
      </c>
    </row>
    <row r="6" ht="22" customHeight="1">
      <c r="A6" s="14" t="inlineStr">
        <is>
          <t>FIC-GRP-2026-002</t>
        </is>
      </c>
      <c r="B6" s="14" t="inlineStr">
        <is>
          <t>Revisión de cupo de transporte ficticio</t>
        </is>
      </c>
      <c r="C6" s="37" t="n">
        <v>46275</v>
      </c>
      <c r="D6" s="26" t="n">
        <v>1</v>
      </c>
      <c r="E6" s="40" t="n">
        <v>6500</v>
      </c>
      <c r="F6" s="39">
        <f>IF(OR($A6="",$B6=""),"",IF(OR($D6="",$E6=""),"",IFERROR($D6*$E6,"")))</f>
        <v/>
      </c>
      <c r="G6" s="14" t="inlineStr">
        <is>
          <t>Proveedor Ficticio Horizonte</t>
        </is>
      </c>
      <c r="H6" s="14" t="inlineStr">
        <is>
          <t>Equipo Ficticio Coral</t>
        </is>
      </c>
      <c r="I6" s="14" t="inlineStr">
        <is>
          <t>Pendiente</t>
        </is>
      </c>
      <c r="J6" s="22">
        <f>IF($A6="","",IFERROR(IF(COUNTIF(Grupos!$A$5:$A$104,$A6)=0,"Revisar expediente",IF(OR($B6="",$C6="",$H6="",$I6=""),"Revisar campos obligatorios",IF(OR($C6&lt;'Parámetros'!$B$8,$C6&gt;'Parámetros'!$B$9),"Revisar fecha",IF($F6&gt;'Parámetros'!$B$6,"Revisar importe",IF(AND($I6&lt;&gt;"Completado",$I6&lt;&gt;"Cancelado",$C6&lt;TODAY()),"Revisar hito vencido",IF(AND($I6&lt;&gt;"Completado",$I6&lt;&gt;"Cancelado",$C6&gt;=TODAY(),$C6&lt;=TODAY()+'Parámetros'!$B$5),"Comprobar hito próximo","")))))),"Revisar datos o parámetros"))</f>
        <v/>
      </c>
    </row>
    <row r="7" ht="22" customHeight="1">
      <c r="A7" s="14" t="inlineStr">
        <is>
          <t>FIC-GRP-2026-003</t>
        </is>
      </c>
      <c r="B7" s="14" t="inlineStr">
        <is>
          <t>Cierre de listado ficticio</t>
        </is>
      </c>
      <c r="C7" s="37" t="n">
        <v>46268</v>
      </c>
      <c r="D7" s="26" t="n">
        <v>8</v>
      </c>
      <c r="E7" s="40" t="n">
        <v>0</v>
      </c>
      <c r="F7" s="38">
        <f>IF(OR($A7="",$B7=""),"",IF(OR($D7="",$E7=""),"",IFERROR($D7*$E7,"")))</f>
        <v/>
      </c>
      <c r="G7" s="14" t="inlineStr">
        <is>
          <t>Proveedor Ficticio Mirador</t>
        </is>
      </c>
      <c r="H7" s="14" t="inlineStr">
        <is>
          <t>Equipo Ficticio Índigo</t>
        </is>
      </c>
      <c r="I7" s="14" t="inlineStr">
        <is>
          <t>Completado</t>
        </is>
      </c>
      <c r="J7" s="19">
        <f>IF($A7="","",IFERROR(IF(COUNTIF(Grupos!$A$5:$A$104,$A7)=0,"Revisar expediente",IF(OR($B7="",$C7="",$H7="",$I7=""),"Revisar campos obligatorios",IF(OR($C7&lt;'Parámetros'!$B$8,$C7&gt;'Parámetros'!$B$9),"Revisar fecha",IF($F7&gt;'Parámetros'!$B$6,"Revisar importe",IF(AND($I7&lt;&gt;"Completado",$I7&lt;&gt;"Cancelado",$C7&lt;TODAY()),"Revisar hito vencido",IF(AND($I7&lt;&gt;"Completado",$I7&lt;&gt;"Cancelado",$C7&gt;=TODAY(),$C7&lt;=TODAY()+'Parámetros'!$B$5),"Comprobar hito próximo","")))))),"Revisar datos o parámetros"))</f>
        <v/>
      </c>
    </row>
    <row r="8" ht="22" customHeight="1">
      <c r="A8" s="14" t="n"/>
      <c r="B8" s="14" t="n"/>
      <c r="C8" s="37" t="n"/>
      <c r="D8" s="26" t="n"/>
      <c r="E8" s="40" t="n"/>
      <c r="F8" s="39">
        <f>IF(OR($A8="",$B8=""),"",IF(OR($D8="",$E8=""),"",IFERROR($D8*$E8,"")))</f>
        <v/>
      </c>
      <c r="G8" s="14" t="n"/>
      <c r="H8" s="14" t="n"/>
      <c r="I8" s="14" t="n"/>
      <c r="J8" s="22">
        <f>IF($A8="","",IFERROR(IF(COUNTIF(Grupos!$A$5:$A$104,$A8)=0,"Revisar expediente",IF(OR($B8="",$C8="",$H8="",$I8=""),"Revisar campos obligatorios",IF(OR($C8&lt;'Parámetros'!$B$8,$C8&gt;'Parámetros'!$B$9),"Revisar fecha",IF($F8&gt;'Parámetros'!$B$6,"Revisar importe",IF(AND($I8&lt;&gt;"Completado",$I8&lt;&gt;"Cancelado",$C8&lt;TODAY()),"Revisar hito vencido",IF(AND($I8&lt;&gt;"Completado",$I8&lt;&gt;"Cancelado",$C8&gt;=TODAY(),$C8&lt;=TODAY()+'Parámetros'!$B$5),"Comprobar hito próximo","")))))),"Revisar datos o parámetros"))</f>
        <v/>
      </c>
    </row>
    <row r="9" ht="22" customHeight="1">
      <c r="A9" s="14" t="n"/>
      <c r="B9" s="14" t="n"/>
      <c r="C9" s="37" t="n"/>
      <c r="D9" s="26" t="n"/>
      <c r="E9" s="40" t="n"/>
      <c r="F9" s="38">
        <f>IF(OR($A9="",$B9=""),"",IF(OR($D9="",$E9=""),"",IFERROR($D9*$E9,"")))</f>
        <v/>
      </c>
      <c r="G9" s="14" t="n"/>
      <c r="H9" s="14" t="n"/>
      <c r="I9" s="14" t="n"/>
      <c r="J9" s="19">
        <f>IF($A9="","",IFERROR(IF(COUNTIF(Grupos!$A$5:$A$104,$A9)=0,"Revisar expediente",IF(OR($B9="",$C9="",$H9="",$I9=""),"Revisar campos obligatorios",IF(OR($C9&lt;'Parámetros'!$B$8,$C9&gt;'Parámetros'!$B$9),"Revisar fecha",IF($F9&gt;'Parámetros'!$B$6,"Revisar importe",IF(AND($I9&lt;&gt;"Completado",$I9&lt;&gt;"Cancelado",$C9&lt;TODAY()),"Revisar hito vencido",IF(AND($I9&lt;&gt;"Completado",$I9&lt;&gt;"Cancelado",$C9&gt;=TODAY(),$C9&lt;=TODAY()+'Parámetros'!$B$5),"Comprobar hito próximo","")))))),"Revisar datos o parámetros"))</f>
        <v/>
      </c>
    </row>
    <row r="10" ht="22" customHeight="1">
      <c r="A10" s="14" t="n"/>
      <c r="B10" s="14" t="n"/>
      <c r="C10" s="37" t="n"/>
      <c r="D10" s="26" t="n"/>
      <c r="E10" s="40" t="n"/>
      <c r="F10" s="39">
        <f>IF(OR($A10="",$B10=""),"",IF(OR($D10="",$E10=""),"",IFERROR($D10*$E10,"")))</f>
        <v/>
      </c>
      <c r="G10" s="14" t="n"/>
      <c r="H10" s="14" t="n"/>
      <c r="I10" s="14" t="n"/>
      <c r="J10" s="22">
        <f>IF($A10="","",IFERROR(IF(COUNTIF(Grupos!$A$5:$A$104,$A10)=0,"Revisar expediente",IF(OR($B10="",$C10="",$H10="",$I10=""),"Revisar campos obligatorios",IF(OR($C10&lt;'Parámetros'!$B$8,$C10&gt;'Parámetros'!$B$9),"Revisar fecha",IF($F10&gt;'Parámetros'!$B$6,"Revisar importe",IF(AND($I10&lt;&gt;"Completado",$I10&lt;&gt;"Cancelado",$C10&lt;TODAY()),"Revisar hito vencido",IF(AND($I10&lt;&gt;"Completado",$I10&lt;&gt;"Cancelado",$C10&gt;=TODAY(),$C10&lt;=TODAY()+'Parámetros'!$B$5),"Comprobar hito próximo","")))))),"Revisar datos o parámetros"))</f>
        <v/>
      </c>
    </row>
    <row r="11" ht="22" customHeight="1">
      <c r="A11" s="14" t="n"/>
      <c r="B11" s="14" t="n"/>
      <c r="C11" s="37" t="n"/>
      <c r="D11" s="26" t="n"/>
      <c r="E11" s="40" t="n"/>
      <c r="F11" s="38">
        <f>IF(OR($A11="",$B11=""),"",IF(OR($D11="",$E11=""),"",IFERROR($D11*$E11,"")))</f>
        <v/>
      </c>
      <c r="G11" s="14" t="n"/>
      <c r="H11" s="14" t="n"/>
      <c r="I11" s="14" t="n"/>
      <c r="J11" s="19">
        <f>IF($A11="","",IFERROR(IF(COUNTIF(Grupos!$A$5:$A$104,$A11)=0,"Revisar expediente",IF(OR($B11="",$C11="",$H11="",$I11=""),"Revisar campos obligatorios",IF(OR($C11&lt;'Parámetros'!$B$8,$C11&gt;'Parámetros'!$B$9),"Revisar fecha",IF($F11&gt;'Parámetros'!$B$6,"Revisar importe",IF(AND($I11&lt;&gt;"Completado",$I11&lt;&gt;"Cancelado",$C11&lt;TODAY()),"Revisar hito vencido",IF(AND($I11&lt;&gt;"Completado",$I11&lt;&gt;"Cancelado",$C11&gt;=TODAY(),$C11&lt;=TODAY()+'Parámetros'!$B$5),"Comprobar hito próximo","")))))),"Revisar datos o parámetros"))</f>
        <v/>
      </c>
    </row>
    <row r="12" ht="22" customHeight="1">
      <c r="A12" s="14" t="n"/>
      <c r="B12" s="14" t="n"/>
      <c r="C12" s="37" t="n"/>
      <c r="D12" s="26" t="n"/>
      <c r="E12" s="40" t="n"/>
      <c r="F12" s="39">
        <f>IF(OR($A12="",$B12=""),"",IF(OR($D12="",$E12=""),"",IFERROR($D12*$E12,"")))</f>
        <v/>
      </c>
      <c r="G12" s="14" t="n"/>
      <c r="H12" s="14" t="n"/>
      <c r="I12" s="14" t="n"/>
      <c r="J12" s="22">
        <f>IF($A12="","",IFERROR(IF(COUNTIF(Grupos!$A$5:$A$104,$A12)=0,"Revisar expediente",IF(OR($B12="",$C12="",$H12="",$I12=""),"Revisar campos obligatorios",IF(OR($C12&lt;'Parámetros'!$B$8,$C12&gt;'Parámetros'!$B$9),"Revisar fecha",IF($F12&gt;'Parámetros'!$B$6,"Revisar importe",IF(AND($I12&lt;&gt;"Completado",$I12&lt;&gt;"Cancelado",$C12&lt;TODAY()),"Revisar hito vencido",IF(AND($I12&lt;&gt;"Completado",$I12&lt;&gt;"Cancelado",$C12&gt;=TODAY(),$C12&lt;=TODAY()+'Parámetros'!$B$5),"Comprobar hito próximo","")))))),"Revisar datos o parámetros"))</f>
        <v/>
      </c>
    </row>
    <row r="13" ht="22" customHeight="1">
      <c r="A13" s="14" t="n"/>
      <c r="B13" s="14" t="n"/>
      <c r="C13" s="37" t="n"/>
      <c r="D13" s="26" t="n"/>
      <c r="E13" s="40" t="n"/>
      <c r="F13" s="38">
        <f>IF(OR($A13="",$B13=""),"",IF(OR($D13="",$E13=""),"",IFERROR($D13*$E13,"")))</f>
        <v/>
      </c>
      <c r="G13" s="14" t="n"/>
      <c r="H13" s="14" t="n"/>
      <c r="I13" s="14" t="n"/>
      <c r="J13" s="19">
        <f>IF($A13="","",IFERROR(IF(COUNTIF(Grupos!$A$5:$A$104,$A13)=0,"Revisar expediente",IF(OR($B13="",$C13="",$H13="",$I13=""),"Revisar campos obligatorios",IF(OR($C13&lt;'Parámetros'!$B$8,$C13&gt;'Parámetros'!$B$9),"Revisar fecha",IF($F13&gt;'Parámetros'!$B$6,"Revisar importe",IF(AND($I13&lt;&gt;"Completado",$I13&lt;&gt;"Cancelado",$C13&lt;TODAY()),"Revisar hito vencido",IF(AND($I13&lt;&gt;"Completado",$I13&lt;&gt;"Cancelado",$C13&gt;=TODAY(),$C13&lt;=TODAY()+'Parámetros'!$B$5),"Comprobar hito próximo","")))))),"Revisar datos o parámetros"))</f>
        <v/>
      </c>
    </row>
    <row r="14" ht="22" customHeight="1">
      <c r="A14" s="14" t="n"/>
      <c r="B14" s="14" t="n"/>
      <c r="C14" s="37" t="n"/>
      <c r="D14" s="26" t="n"/>
      <c r="E14" s="40" t="n"/>
      <c r="F14" s="39">
        <f>IF(OR($A14="",$B14=""),"",IF(OR($D14="",$E14=""),"",IFERROR($D14*$E14,"")))</f>
        <v/>
      </c>
      <c r="G14" s="14" t="n"/>
      <c r="H14" s="14" t="n"/>
      <c r="I14" s="14" t="n"/>
      <c r="J14" s="22">
        <f>IF($A14="","",IFERROR(IF(COUNTIF(Grupos!$A$5:$A$104,$A14)=0,"Revisar expediente",IF(OR($B14="",$C14="",$H14="",$I14=""),"Revisar campos obligatorios",IF(OR($C14&lt;'Parámetros'!$B$8,$C14&gt;'Parámetros'!$B$9),"Revisar fecha",IF($F14&gt;'Parámetros'!$B$6,"Revisar importe",IF(AND($I14&lt;&gt;"Completado",$I14&lt;&gt;"Cancelado",$C14&lt;TODAY()),"Revisar hito vencido",IF(AND($I14&lt;&gt;"Completado",$I14&lt;&gt;"Cancelado",$C14&gt;=TODAY(),$C14&lt;=TODAY()+'Parámetros'!$B$5),"Comprobar hito próximo","")))))),"Revisar datos o parámetros"))</f>
        <v/>
      </c>
    </row>
    <row r="15" ht="22" customHeight="1">
      <c r="A15" s="14" t="n"/>
      <c r="B15" s="14" t="n"/>
      <c r="C15" s="37" t="n"/>
      <c r="D15" s="26" t="n"/>
      <c r="E15" s="40" t="n"/>
      <c r="F15" s="38">
        <f>IF(OR($A15="",$B15=""),"",IF(OR($D15="",$E15=""),"",IFERROR($D15*$E15,"")))</f>
        <v/>
      </c>
      <c r="G15" s="14" t="n"/>
      <c r="H15" s="14" t="n"/>
      <c r="I15" s="14" t="n"/>
      <c r="J15" s="19">
        <f>IF($A15="","",IFERROR(IF(COUNTIF(Grupos!$A$5:$A$104,$A15)=0,"Revisar expediente",IF(OR($B15="",$C15="",$H15="",$I15=""),"Revisar campos obligatorios",IF(OR($C15&lt;'Parámetros'!$B$8,$C15&gt;'Parámetros'!$B$9),"Revisar fecha",IF($F15&gt;'Parámetros'!$B$6,"Revisar importe",IF(AND($I15&lt;&gt;"Completado",$I15&lt;&gt;"Cancelado",$C15&lt;TODAY()),"Revisar hito vencido",IF(AND($I15&lt;&gt;"Completado",$I15&lt;&gt;"Cancelado",$C15&gt;=TODAY(),$C15&lt;=TODAY()+'Parámetros'!$B$5),"Comprobar hito próximo","")))))),"Revisar datos o parámetros"))</f>
        <v/>
      </c>
    </row>
    <row r="16" ht="22" customHeight="1">
      <c r="A16" s="14" t="n"/>
      <c r="B16" s="14" t="n"/>
      <c r="C16" s="37" t="n"/>
      <c r="D16" s="26" t="n"/>
      <c r="E16" s="40" t="n"/>
      <c r="F16" s="39">
        <f>IF(OR($A16="",$B16=""),"",IF(OR($D16="",$E16=""),"",IFERROR($D16*$E16,"")))</f>
        <v/>
      </c>
      <c r="G16" s="14" t="n"/>
      <c r="H16" s="14" t="n"/>
      <c r="I16" s="14" t="n"/>
      <c r="J16" s="22">
        <f>IF($A16="","",IFERROR(IF(COUNTIF(Grupos!$A$5:$A$104,$A16)=0,"Revisar expediente",IF(OR($B16="",$C16="",$H16="",$I16=""),"Revisar campos obligatorios",IF(OR($C16&lt;'Parámetros'!$B$8,$C16&gt;'Parámetros'!$B$9),"Revisar fecha",IF($F16&gt;'Parámetros'!$B$6,"Revisar importe",IF(AND($I16&lt;&gt;"Completado",$I16&lt;&gt;"Cancelado",$C16&lt;TODAY()),"Revisar hito vencido",IF(AND($I16&lt;&gt;"Completado",$I16&lt;&gt;"Cancelado",$C16&gt;=TODAY(),$C16&lt;=TODAY()+'Parámetros'!$B$5),"Comprobar hito próximo","")))))),"Revisar datos o parámetros"))</f>
        <v/>
      </c>
    </row>
    <row r="17" ht="22" customHeight="1">
      <c r="A17" s="14" t="n"/>
      <c r="B17" s="14" t="n"/>
      <c r="C17" s="37" t="n"/>
      <c r="D17" s="26" t="n"/>
      <c r="E17" s="40" t="n"/>
      <c r="F17" s="38">
        <f>IF(OR($A17="",$B17=""),"",IF(OR($D17="",$E17=""),"",IFERROR($D17*$E17,"")))</f>
        <v/>
      </c>
      <c r="G17" s="14" t="n"/>
      <c r="H17" s="14" t="n"/>
      <c r="I17" s="14" t="n"/>
      <c r="J17" s="19">
        <f>IF($A17="","",IFERROR(IF(COUNTIF(Grupos!$A$5:$A$104,$A17)=0,"Revisar expediente",IF(OR($B17="",$C17="",$H17="",$I17=""),"Revisar campos obligatorios",IF(OR($C17&lt;'Parámetros'!$B$8,$C17&gt;'Parámetros'!$B$9),"Revisar fecha",IF($F17&gt;'Parámetros'!$B$6,"Revisar importe",IF(AND($I17&lt;&gt;"Completado",$I17&lt;&gt;"Cancelado",$C17&lt;TODAY()),"Revisar hito vencido",IF(AND($I17&lt;&gt;"Completado",$I17&lt;&gt;"Cancelado",$C17&gt;=TODAY(),$C17&lt;=TODAY()+'Parámetros'!$B$5),"Comprobar hito próximo","")))))),"Revisar datos o parámetros"))</f>
        <v/>
      </c>
    </row>
    <row r="18" ht="22" customHeight="1">
      <c r="A18" s="14" t="n"/>
      <c r="B18" s="14" t="n"/>
      <c r="C18" s="37" t="n"/>
      <c r="D18" s="26" t="n"/>
      <c r="E18" s="40" t="n"/>
      <c r="F18" s="39">
        <f>IF(OR($A18="",$B18=""),"",IF(OR($D18="",$E18=""),"",IFERROR($D18*$E18,"")))</f>
        <v/>
      </c>
      <c r="G18" s="14" t="n"/>
      <c r="H18" s="14" t="n"/>
      <c r="I18" s="14" t="n"/>
      <c r="J18" s="22">
        <f>IF($A18="","",IFERROR(IF(COUNTIF(Grupos!$A$5:$A$104,$A18)=0,"Revisar expediente",IF(OR($B18="",$C18="",$H18="",$I18=""),"Revisar campos obligatorios",IF(OR($C18&lt;'Parámetros'!$B$8,$C18&gt;'Parámetros'!$B$9),"Revisar fecha",IF($F18&gt;'Parámetros'!$B$6,"Revisar importe",IF(AND($I18&lt;&gt;"Completado",$I18&lt;&gt;"Cancelado",$C18&lt;TODAY()),"Revisar hito vencido",IF(AND($I18&lt;&gt;"Completado",$I18&lt;&gt;"Cancelado",$C18&gt;=TODAY(),$C18&lt;=TODAY()+'Parámetros'!$B$5),"Comprobar hito próximo","")))))),"Revisar datos o parámetros"))</f>
        <v/>
      </c>
    </row>
    <row r="19" ht="22" customHeight="1">
      <c r="A19" s="14" t="n"/>
      <c r="B19" s="14" t="n"/>
      <c r="C19" s="37" t="n"/>
      <c r="D19" s="26" t="n"/>
      <c r="E19" s="40" t="n"/>
      <c r="F19" s="38">
        <f>IF(OR($A19="",$B19=""),"",IF(OR($D19="",$E19=""),"",IFERROR($D19*$E19,"")))</f>
        <v/>
      </c>
      <c r="G19" s="14" t="n"/>
      <c r="H19" s="14" t="n"/>
      <c r="I19" s="14" t="n"/>
      <c r="J19" s="19">
        <f>IF($A19="","",IFERROR(IF(COUNTIF(Grupos!$A$5:$A$104,$A19)=0,"Revisar expediente",IF(OR($B19="",$C19="",$H19="",$I19=""),"Revisar campos obligatorios",IF(OR($C19&lt;'Parámetros'!$B$8,$C19&gt;'Parámetros'!$B$9),"Revisar fecha",IF($F19&gt;'Parámetros'!$B$6,"Revisar importe",IF(AND($I19&lt;&gt;"Completado",$I19&lt;&gt;"Cancelado",$C19&lt;TODAY()),"Revisar hito vencido",IF(AND($I19&lt;&gt;"Completado",$I19&lt;&gt;"Cancelado",$C19&gt;=TODAY(),$C19&lt;=TODAY()+'Parámetros'!$B$5),"Comprobar hito próximo","")))))),"Revisar datos o parámetros"))</f>
        <v/>
      </c>
    </row>
    <row r="20" ht="22" customHeight="1">
      <c r="A20" s="14" t="n"/>
      <c r="B20" s="14" t="n"/>
      <c r="C20" s="37" t="n"/>
      <c r="D20" s="26" t="n"/>
      <c r="E20" s="40" t="n"/>
      <c r="F20" s="39">
        <f>IF(OR($A20="",$B20=""),"",IF(OR($D20="",$E20=""),"",IFERROR($D20*$E20,"")))</f>
        <v/>
      </c>
      <c r="G20" s="14" t="n"/>
      <c r="H20" s="14" t="n"/>
      <c r="I20" s="14" t="n"/>
      <c r="J20" s="22">
        <f>IF($A20="","",IFERROR(IF(COUNTIF(Grupos!$A$5:$A$104,$A20)=0,"Revisar expediente",IF(OR($B20="",$C20="",$H20="",$I20=""),"Revisar campos obligatorios",IF(OR($C20&lt;'Parámetros'!$B$8,$C20&gt;'Parámetros'!$B$9),"Revisar fecha",IF($F20&gt;'Parámetros'!$B$6,"Revisar importe",IF(AND($I20&lt;&gt;"Completado",$I20&lt;&gt;"Cancelado",$C20&lt;TODAY()),"Revisar hito vencido",IF(AND($I20&lt;&gt;"Completado",$I20&lt;&gt;"Cancelado",$C20&gt;=TODAY(),$C20&lt;=TODAY()+'Parámetros'!$B$5),"Comprobar hito próximo","")))))),"Revisar datos o parámetros"))</f>
        <v/>
      </c>
    </row>
    <row r="21" ht="22" customHeight="1">
      <c r="A21" s="14" t="n"/>
      <c r="B21" s="14" t="n"/>
      <c r="C21" s="37" t="n"/>
      <c r="D21" s="26" t="n"/>
      <c r="E21" s="40" t="n"/>
      <c r="F21" s="38">
        <f>IF(OR($A21="",$B21=""),"",IF(OR($D21="",$E21=""),"",IFERROR($D21*$E21,"")))</f>
        <v/>
      </c>
      <c r="G21" s="14" t="n"/>
      <c r="H21" s="14" t="n"/>
      <c r="I21" s="14" t="n"/>
      <c r="J21" s="19">
        <f>IF($A21="","",IFERROR(IF(COUNTIF(Grupos!$A$5:$A$104,$A21)=0,"Revisar expediente",IF(OR($B21="",$C21="",$H21="",$I21=""),"Revisar campos obligatorios",IF(OR($C21&lt;'Parámetros'!$B$8,$C21&gt;'Parámetros'!$B$9),"Revisar fecha",IF($F21&gt;'Parámetros'!$B$6,"Revisar importe",IF(AND($I21&lt;&gt;"Completado",$I21&lt;&gt;"Cancelado",$C21&lt;TODAY()),"Revisar hito vencido",IF(AND($I21&lt;&gt;"Completado",$I21&lt;&gt;"Cancelado",$C21&gt;=TODAY(),$C21&lt;=TODAY()+'Parámetros'!$B$5),"Comprobar hito próximo","")))))),"Revisar datos o parámetros"))</f>
        <v/>
      </c>
    </row>
    <row r="22" ht="22" customHeight="1">
      <c r="A22" s="14" t="n"/>
      <c r="B22" s="14" t="n"/>
      <c r="C22" s="37" t="n"/>
      <c r="D22" s="26" t="n"/>
      <c r="E22" s="40" t="n"/>
      <c r="F22" s="39">
        <f>IF(OR($A22="",$B22=""),"",IF(OR($D22="",$E22=""),"",IFERROR($D22*$E22,"")))</f>
        <v/>
      </c>
      <c r="G22" s="14" t="n"/>
      <c r="H22" s="14" t="n"/>
      <c r="I22" s="14" t="n"/>
      <c r="J22" s="22">
        <f>IF($A22="","",IFERROR(IF(COUNTIF(Grupos!$A$5:$A$104,$A22)=0,"Revisar expediente",IF(OR($B22="",$C22="",$H22="",$I22=""),"Revisar campos obligatorios",IF(OR($C22&lt;'Parámetros'!$B$8,$C22&gt;'Parámetros'!$B$9),"Revisar fecha",IF($F22&gt;'Parámetros'!$B$6,"Revisar importe",IF(AND($I22&lt;&gt;"Completado",$I22&lt;&gt;"Cancelado",$C22&lt;TODAY()),"Revisar hito vencido",IF(AND($I22&lt;&gt;"Completado",$I22&lt;&gt;"Cancelado",$C22&gt;=TODAY(),$C22&lt;=TODAY()+'Parámetros'!$B$5),"Comprobar hito próximo","")))))),"Revisar datos o parámetros"))</f>
        <v/>
      </c>
    </row>
    <row r="23" ht="22" customHeight="1">
      <c r="A23" s="14" t="n"/>
      <c r="B23" s="14" t="n"/>
      <c r="C23" s="37" t="n"/>
      <c r="D23" s="26" t="n"/>
      <c r="E23" s="40" t="n"/>
      <c r="F23" s="38">
        <f>IF(OR($A23="",$B23=""),"",IF(OR($D23="",$E23=""),"",IFERROR($D23*$E23,"")))</f>
        <v/>
      </c>
      <c r="G23" s="14" t="n"/>
      <c r="H23" s="14" t="n"/>
      <c r="I23" s="14" t="n"/>
      <c r="J23" s="19">
        <f>IF($A23="","",IFERROR(IF(COUNTIF(Grupos!$A$5:$A$104,$A23)=0,"Revisar expediente",IF(OR($B23="",$C23="",$H23="",$I23=""),"Revisar campos obligatorios",IF(OR($C23&lt;'Parámetros'!$B$8,$C23&gt;'Parámetros'!$B$9),"Revisar fecha",IF($F23&gt;'Parámetros'!$B$6,"Revisar importe",IF(AND($I23&lt;&gt;"Completado",$I23&lt;&gt;"Cancelado",$C23&lt;TODAY()),"Revisar hito vencido",IF(AND($I23&lt;&gt;"Completado",$I23&lt;&gt;"Cancelado",$C23&gt;=TODAY(),$C23&lt;=TODAY()+'Parámetros'!$B$5),"Comprobar hito próximo","")))))),"Revisar datos o parámetros"))</f>
        <v/>
      </c>
    </row>
    <row r="24" ht="22" customHeight="1">
      <c r="A24" s="14" t="n"/>
      <c r="B24" s="14" t="n"/>
      <c r="C24" s="37" t="n"/>
      <c r="D24" s="26" t="n"/>
      <c r="E24" s="40" t="n"/>
      <c r="F24" s="39">
        <f>IF(OR($A24="",$B24=""),"",IF(OR($D24="",$E24=""),"",IFERROR($D24*$E24,"")))</f>
        <v/>
      </c>
      <c r="G24" s="14" t="n"/>
      <c r="H24" s="14" t="n"/>
      <c r="I24" s="14" t="n"/>
      <c r="J24" s="22">
        <f>IF($A24="","",IFERROR(IF(COUNTIF(Grupos!$A$5:$A$104,$A24)=0,"Revisar expediente",IF(OR($B24="",$C24="",$H24="",$I24=""),"Revisar campos obligatorios",IF(OR($C24&lt;'Parámetros'!$B$8,$C24&gt;'Parámetros'!$B$9),"Revisar fecha",IF($F24&gt;'Parámetros'!$B$6,"Revisar importe",IF(AND($I24&lt;&gt;"Completado",$I24&lt;&gt;"Cancelado",$C24&lt;TODAY()),"Revisar hito vencido",IF(AND($I24&lt;&gt;"Completado",$I24&lt;&gt;"Cancelado",$C24&gt;=TODAY(),$C24&lt;=TODAY()+'Parámetros'!$B$5),"Comprobar hito próximo","")))))),"Revisar datos o parámetros"))</f>
        <v/>
      </c>
    </row>
    <row r="25" ht="22" customHeight="1">
      <c r="A25" s="14" t="n"/>
      <c r="B25" s="14" t="n"/>
      <c r="C25" s="37" t="n"/>
      <c r="D25" s="26" t="n"/>
      <c r="E25" s="40" t="n"/>
      <c r="F25" s="38">
        <f>IF(OR($A25="",$B25=""),"",IF(OR($D25="",$E25=""),"",IFERROR($D25*$E25,"")))</f>
        <v/>
      </c>
      <c r="G25" s="14" t="n"/>
      <c r="H25" s="14" t="n"/>
      <c r="I25" s="14" t="n"/>
      <c r="J25" s="19">
        <f>IF($A25="","",IFERROR(IF(COUNTIF(Grupos!$A$5:$A$104,$A25)=0,"Revisar expediente",IF(OR($B25="",$C25="",$H25="",$I25=""),"Revisar campos obligatorios",IF(OR($C25&lt;'Parámetros'!$B$8,$C25&gt;'Parámetros'!$B$9),"Revisar fecha",IF($F25&gt;'Parámetros'!$B$6,"Revisar importe",IF(AND($I25&lt;&gt;"Completado",$I25&lt;&gt;"Cancelado",$C25&lt;TODAY()),"Revisar hito vencido",IF(AND($I25&lt;&gt;"Completado",$I25&lt;&gt;"Cancelado",$C25&gt;=TODAY(),$C25&lt;=TODAY()+'Parámetros'!$B$5),"Comprobar hito próximo","")))))),"Revisar datos o parámetros"))</f>
        <v/>
      </c>
    </row>
    <row r="26" ht="22" customHeight="1">
      <c r="A26" s="14" t="n"/>
      <c r="B26" s="14" t="n"/>
      <c r="C26" s="37" t="n"/>
      <c r="D26" s="26" t="n"/>
      <c r="E26" s="40" t="n"/>
      <c r="F26" s="39">
        <f>IF(OR($A26="",$B26=""),"",IF(OR($D26="",$E26=""),"",IFERROR($D26*$E26,"")))</f>
        <v/>
      </c>
      <c r="G26" s="14" t="n"/>
      <c r="H26" s="14" t="n"/>
      <c r="I26" s="14" t="n"/>
      <c r="J26" s="22">
        <f>IF($A26="","",IFERROR(IF(COUNTIF(Grupos!$A$5:$A$104,$A26)=0,"Revisar expediente",IF(OR($B26="",$C26="",$H26="",$I26=""),"Revisar campos obligatorios",IF(OR($C26&lt;'Parámetros'!$B$8,$C26&gt;'Parámetros'!$B$9),"Revisar fecha",IF($F26&gt;'Parámetros'!$B$6,"Revisar importe",IF(AND($I26&lt;&gt;"Completado",$I26&lt;&gt;"Cancelado",$C26&lt;TODAY()),"Revisar hito vencido",IF(AND($I26&lt;&gt;"Completado",$I26&lt;&gt;"Cancelado",$C26&gt;=TODAY(),$C26&lt;=TODAY()+'Parámetros'!$B$5),"Comprobar hito próximo","")))))),"Revisar datos o parámetros"))</f>
        <v/>
      </c>
    </row>
    <row r="27" ht="22" customHeight="1">
      <c r="A27" s="14" t="n"/>
      <c r="B27" s="14" t="n"/>
      <c r="C27" s="37" t="n"/>
      <c r="D27" s="26" t="n"/>
      <c r="E27" s="40" t="n"/>
      <c r="F27" s="38">
        <f>IF(OR($A27="",$B27=""),"",IF(OR($D27="",$E27=""),"",IFERROR($D27*$E27,"")))</f>
        <v/>
      </c>
      <c r="G27" s="14" t="n"/>
      <c r="H27" s="14" t="n"/>
      <c r="I27" s="14" t="n"/>
      <c r="J27" s="19">
        <f>IF($A27="","",IFERROR(IF(COUNTIF(Grupos!$A$5:$A$104,$A27)=0,"Revisar expediente",IF(OR($B27="",$C27="",$H27="",$I27=""),"Revisar campos obligatorios",IF(OR($C27&lt;'Parámetros'!$B$8,$C27&gt;'Parámetros'!$B$9),"Revisar fecha",IF($F27&gt;'Parámetros'!$B$6,"Revisar importe",IF(AND($I27&lt;&gt;"Completado",$I27&lt;&gt;"Cancelado",$C27&lt;TODAY()),"Revisar hito vencido",IF(AND($I27&lt;&gt;"Completado",$I27&lt;&gt;"Cancelado",$C27&gt;=TODAY(),$C27&lt;=TODAY()+'Parámetros'!$B$5),"Comprobar hito próximo","")))))),"Revisar datos o parámetros"))</f>
        <v/>
      </c>
    </row>
    <row r="28" ht="22" customHeight="1">
      <c r="A28" s="14" t="n"/>
      <c r="B28" s="14" t="n"/>
      <c r="C28" s="37" t="n"/>
      <c r="D28" s="26" t="n"/>
      <c r="E28" s="40" t="n"/>
      <c r="F28" s="39">
        <f>IF(OR($A28="",$B28=""),"",IF(OR($D28="",$E28=""),"",IFERROR($D28*$E28,"")))</f>
        <v/>
      </c>
      <c r="G28" s="14" t="n"/>
      <c r="H28" s="14" t="n"/>
      <c r="I28" s="14" t="n"/>
      <c r="J28" s="22">
        <f>IF($A28="","",IFERROR(IF(COUNTIF(Grupos!$A$5:$A$104,$A28)=0,"Revisar expediente",IF(OR($B28="",$C28="",$H28="",$I28=""),"Revisar campos obligatorios",IF(OR($C28&lt;'Parámetros'!$B$8,$C28&gt;'Parámetros'!$B$9),"Revisar fecha",IF($F28&gt;'Parámetros'!$B$6,"Revisar importe",IF(AND($I28&lt;&gt;"Completado",$I28&lt;&gt;"Cancelado",$C28&lt;TODAY()),"Revisar hito vencido",IF(AND($I28&lt;&gt;"Completado",$I28&lt;&gt;"Cancelado",$C28&gt;=TODAY(),$C28&lt;=TODAY()+'Parámetros'!$B$5),"Comprobar hito próximo","")))))),"Revisar datos o parámetros"))</f>
        <v/>
      </c>
    </row>
    <row r="29" ht="22" customHeight="1">
      <c r="A29" s="14" t="n"/>
      <c r="B29" s="14" t="n"/>
      <c r="C29" s="37" t="n"/>
      <c r="D29" s="26" t="n"/>
      <c r="E29" s="40" t="n"/>
      <c r="F29" s="38">
        <f>IF(OR($A29="",$B29=""),"",IF(OR($D29="",$E29=""),"",IFERROR($D29*$E29,"")))</f>
        <v/>
      </c>
      <c r="G29" s="14" t="n"/>
      <c r="H29" s="14" t="n"/>
      <c r="I29" s="14" t="n"/>
      <c r="J29" s="19">
        <f>IF($A29="","",IFERROR(IF(COUNTIF(Grupos!$A$5:$A$104,$A29)=0,"Revisar expediente",IF(OR($B29="",$C29="",$H29="",$I29=""),"Revisar campos obligatorios",IF(OR($C29&lt;'Parámetros'!$B$8,$C29&gt;'Parámetros'!$B$9),"Revisar fecha",IF($F29&gt;'Parámetros'!$B$6,"Revisar importe",IF(AND($I29&lt;&gt;"Completado",$I29&lt;&gt;"Cancelado",$C29&lt;TODAY()),"Revisar hito vencido",IF(AND($I29&lt;&gt;"Completado",$I29&lt;&gt;"Cancelado",$C29&gt;=TODAY(),$C29&lt;=TODAY()+'Parámetros'!$B$5),"Comprobar hito próximo","")))))),"Revisar datos o parámetros"))</f>
        <v/>
      </c>
    </row>
    <row r="30" ht="22" customHeight="1">
      <c r="A30" s="14" t="n"/>
      <c r="B30" s="14" t="n"/>
      <c r="C30" s="37" t="n"/>
      <c r="D30" s="26" t="n"/>
      <c r="E30" s="40" t="n"/>
      <c r="F30" s="39">
        <f>IF(OR($A30="",$B30=""),"",IF(OR($D30="",$E30=""),"",IFERROR($D30*$E30,"")))</f>
        <v/>
      </c>
      <c r="G30" s="14" t="n"/>
      <c r="H30" s="14" t="n"/>
      <c r="I30" s="14" t="n"/>
      <c r="J30" s="22">
        <f>IF($A30="","",IFERROR(IF(COUNTIF(Grupos!$A$5:$A$104,$A30)=0,"Revisar expediente",IF(OR($B30="",$C30="",$H30="",$I30=""),"Revisar campos obligatorios",IF(OR($C30&lt;'Parámetros'!$B$8,$C30&gt;'Parámetros'!$B$9),"Revisar fecha",IF($F30&gt;'Parámetros'!$B$6,"Revisar importe",IF(AND($I30&lt;&gt;"Completado",$I30&lt;&gt;"Cancelado",$C30&lt;TODAY()),"Revisar hito vencido",IF(AND($I30&lt;&gt;"Completado",$I30&lt;&gt;"Cancelado",$C30&gt;=TODAY(),$C30&lt;=TODAY()+'Parámetros'!$B$5),"Comprobar hito próximo","")))))),"Revisar datos o parámetros"))</f>
        <v/>
      </c>
    </row>
    <row r="31" ht="22" customHeight="1">
      <c r="A31" s="14" t="n"/>
      <c r="B31" s="14" t="n"/>
      <c r="C31" s="37" t="n"/>
      <c r="D31" s="26" t="n"/>
      <c r="E31" s="40" t="n"/>
      <c r="F31" s="38">
        <f>IF(OR($A31="",$B31=""),"",IF(OR($D31="",$E31=""),"",IFERROR($D31*$E31,"")))</f>
        <v/>
      </c>
      <c r="G31" s="14" t="n"/>
      <c r="H31" s="14" t="n"/>
      <c r="I31" s="14" t="n"/>
      <c r="J31" s="19">
        <f>IF($A31="","",IFERROR(IF(COUNTIF(Grupos!$A$5:$A$104,$A31)=0,"Revisar expediente",IF(OR($B31="",$C31="",$H31="",$I31=""),"Revisar campos obligatorios",IF(OR($C31&lt;'Parámetros'!$B$8,$C31&gt;'Parámetros'!$B$9),"Revisar fecha",IF($F31&gt;'Parámetros'!$B$6,"Revisar importe",IF(AND($I31&lt;&gt;"Completado",$I31&lt;&gt;"Cancelado",$C31&lt;TODAY()),"Revisar hito vencido",IF(AND($I31&lt;&gt;"Completado",$I31&lt;&gt;"Cancelado",$C31&gt;=TODAY(),$C31&lt;=TODAY()+'Parámetros'!$B$5),"Comprobar hito próximo","")))))),"Revisar datos o parámetros"))</f>
        <v/>
      </c>
    </row>
    <row r="32" ht="22" customHeight="1">
      <c r="A32" s="14" t="n"/>
      <c r="B32" s="14" t="n"/>
      <c r="C32" s="37" t="n"/>
      <c r="D32" s="26" t="n"/>
      <c r="E32" s="40" t="n"/>
      <c r="F32" s="39">
        <f>IF(OR($A32="",$B32=""),"",IF(OR($D32="",$E32=""),"",IFERROR($D32*$E32,"")))</f>
        <v/>
      </c>
      <c r="G32" s="14" t="n"/>
      <c r="H32" s="14" t="n"/>
      <c r="I32" s="14" t="n"/>
      <c r="J32" s="22">
        <f>IF($A32="","",IFERROR(IF(COUNTIF(Grupos!$A$5:$A$104,$A32)=0,"Revisar expediente",IF(OR($B32="",$C32="",$H32="",$I32=""),"Revisar campos obligatorios",IF(OR($C32&lt;'Parámetros'!$B$8,$C32&gt;'Parámetros'!$B$9),"Revisar fecha",IF($F32&gt;'Parámetros'!$B$6,"Revisar importe",IF(AND($I32&lt;&gt;"Completado",$I32&lt;&gt;"Cancelado",$C32&lt;TODAY()),"Revisar hito vencido",IF(AND($I32&lt;&gt;"Completado",$I32&lt;&gt;"Cancelado",$C32&gt;=TODAY(),$C32&lt;=TODAY()+'Parámetros'!$B$5),"Comprobar hito próximo","")))))),"Revisar datos o parámetros"))</f>
        <v/>
      </c>
    </row>
    <row r="33" ht="22" customHeight="1">
      <c r="A33" s="14" t="n"/>
      <c r="B33" s="14" t="n"/>
      <c r="C33" s="37" t="n"/>
      <c r="D33" s="26" t="n"/>
      <c r="E33" s="40" t="n"/>
      <c r="F33" s="38">
        <f>IF(OR($A33="",$B33=""),"",IF(OR($D33="",$E33=""),"",IFERROR($D33*$E33,"")))</f>
        <v/>
      </c>
      <c r="G33" s="14" t="n"/>
      <c r="H33" s="14" t="n"/>
      <c r="I33" s="14" t="n"/>
      <c r="J33" s="19">
        <f>IF($A33="","",IFERROR(IF(COUNTIF(Grupos!$A$5:$A$104,$A33)=0,"Revisar expediente",IF(OR($B33="",$C33="",$H33="",$I33=""),"Revisar campos obligatorios",IF(OR($C33&lt;'Parámetros'!$B$8,$C33&gt;'Parámetros'!$B$9),"Revisar fecha",IF($F33&gt;'Parámetros'!$B$6,"Revisar importe",IF(AND($I33&lt;&gt;"Completado",$I33&lt;&gt;"Cancelado",$C33&lt;TODAY()),"Revisar hito vencido",IF(AND($I33&lt;&gt;"Completado",$I33&lt;&gt;"Cancelado",$C33&gt;=TODAY(),$C33&lt;=TODAY()+'Parámetros'!$B$5),"Comprobar hito próximo","")))))),"Revisar datos o parámetros"))</f>
        <v/>
      </c>
    </row>
    <row r="34" ht="22" customHeight="1">
      <c r="A34" s="14" t="n"/>
      <c r="B34" s="14" t="n"/>
      <c r="C34" s="37" t="n"/>
      <c r="D34" s="26" t="n"/>
      <c r="E34" s="40" t="n"/>
      <c r="F34" s="39">
        <f>IF(OR($A34="",$B34=""),"",IF(OR($D34="",$E34=""),"",IFERROR($D34*$E34,"")))</f>
        <v/>
      </c>
      <c r="G34" s="14" t="n"/>
      <c r="H34" s="14" t="n"/>
      <c r="I34" s="14" t="n"/>
      <c r="J34" s="22">
        <f>IF($A34="","",IFERROR(IF(COUNTIF(Grupos!$A$5:$A$104,$A34)=0,"Revisar expediente",IF(OR($B34="",$C34="",$H34="",$I34=""),"Revisar campos obligatorios",IF(OR($C34&lt;'Parámetros'!$B$8,$C34&gt;'Parámetros'!$B$9),"Revisar fecha",IF($F34&gt;'Parámetros'!$B$6,"Revisar importe",IF(AND($I34&lt;&gt;"Completado",$I34&lt;&gt;"Cancelado",$C34&lt;TODAY()),"Revisar hito vencido",IF(AND($I34&lt;&gt;"Completado",$I34&lt;&gt;"Cancelado",$C34&gt;=TODAY(),$C34&lt;=TODAY()+'Parámetros'!$B$5),"Comprobar hito próximo","")))))),"Revisar datos o parámetros"))</f>
        <v/>
      </c>
    </row>
    <row r="35" ht="22" customHeight="1">
      <c r="A35" s="14" t="n"/>
      <c r="B35" s="14" t="n"/>
      <c r="C35" s="37" t="n"/>
      <c r="D35" s="26" t="n"/>
      <c r="E35" s="40" t="n"/>
      <c r="F35" s="38">
        <f>IF(OR($A35="",$B35=""),"",IF(OR($D35="",$E35=""),"",IFERROR($D35*$E35,"")))</f>
        <v/>
      </c>
      <c r="G35" s="14" t="n"/>
      <c r="H35" s="14" t="n"/>
      <c r="I35" s="14" t="n"/>
      <c r="J35" s="19">
        <f>IF($A35="","",IFERROR(IF(COUNTIF(Grupos!$A$5:$A$104,$A35)=0,"Revisar expediente",IF(OR($B35="",$C35="",$H35="",$I35=""),"Revisar campos obligatorios",IF(OR($C35&lt;'Parámetros'!$B$8,$C35&gt;'Parámetros'!$B$9),"Revisar fecha",IF($F35&gt;'Parámetros'!$B$6,"Revisar importe",IF(AND($I35&lt;&gt;"Completado",$I35&lt;&gt;"Cancelado",$C35&lt;TODAY()),"Revisar hito vencido",IF(AND($I35&lt;&gt;"Completado",$I35&lt;&gt;"Cancelado",$C35&gt;=TODAY(),$C35&lt;=TODAY()+'Parámetros'!$B$5),"Comprobar hito próximo","")))))),"Revisar datos o parámetros"))</f>
        <v/>
      </c>
    </row>
    <row r="36" ht="22" customHeight="1">
      <c r="A36" s="14" t="n"/>
      <c r="B36" s="14" t="n"/>
      <c r="C36" s="37" t="n"/>
      <c r="D36" s="26" t="n"/>
      <c r="E36" s="40" t="n"/>
      <c r="F36" s="39">
        <f>IF(OR($A36="",$B36=""),"",IF(OR($D36="",$E36=""),"",IFERROR($D36*$E36,"")))</f>
        <v/>
      </c>
      <c r="G36" s="14" t="n"/>
      <c r="H36" s="14" t="n"/>
      <c r="I36" s="14" t="n"/>
      <c r="J36" s="22">
        <f>IF($A36="","",IFERROR(IF(COUNTIF(Grupos!$A$5:$A$104,$A36)=0,"Revisar expediente",IF(OR($B36="",$C36="",$H36="",$I36=""),"Revisar campos obligatorios",IF(OR($C36&lt;'Parámetros'!$B$8,$C36&gt;'Parámetros'!$B$9),"Revisar fecha",IF($F36&gt;'Parámetros'!$B$6,"Revisar importe",IF(AND($I36&lt;&gt;"Completado",$I36&lt;&gt;"Cancelado",$C36&lt;TODAY()),"Revisar hito vencido",IF(AND($I36&lt;&gt;"Completado",$I36&lt;&gt;"Cancelado",$C36&gt;=TODAY(),$C36&lt;=TODAY()+'Parámetros'!$B$5),"Comprobar hito próximo","")))))),"Revisar datos o parámetros"))</f>
        <v/>
      </c>
    </row>
    <row r="37" ht="22" customHeight="1">
      <c r="A37" s="14" t="n"/>
      <c r="B37" s="14" t="n"/>
      <c r="C37" s="37" t="n"/>
      <c r="D37" s="26" t="n"/>
      <c r="E37" s="40" t="n"/>
      <c r="F37" s="38">
        <f>IF(OR($A37="",$B37=""),"",IF(OR($D37="",$E37=""),"",IFERROR($D37*$E37,"")))</f>
        <v/>
      </c>
      <c r="G37" s="14" t="n"/>
      <c r="H37" s="14" t="n"/>
      <c r="I37" s="14" t="n"/>
      <c r="J37" s="19">
        <f>IF($A37="","",IFERROR(IF(COUNTIF(Grupos!$A$5:$A$104,$A37)=0,"Revisar expediente",IF(OR($B37="",$C37="",$H37="",$I37=""),"Revisar campos obligatorios",IF(OR($C37&lt;'Parámetros'!$B$8,$C37&gt;'Parámetros'!$B$9),"Revisar fecha",IF($F37&gt;'Parámetros'!$B$6,"Revisar importe",IF(AND($I37&lt;&gt;"Completado",$I37&lt;&gt;"Cancelado",$C37&lt;TODAY()),"Revisar hito vencido",IF(AND($I37&lt;&gt;"Completado",$I37&lt;&gt;"Cancelado",$C37&gt;=TODAY(),$C37&lt;=TODAY()+'Parámetros'!$B$5),"Comprobar hito próximo","")))))),"Revisar datos o parámetros"))</f>
        <v/>
      </c>
    </row>
    <row r="38" ht="22" customHeight="1">
      <c r="A38" s="14" t="n"/>
      <c r="B38" s="14" t="n"/>
      <c r="C38" s="37" t="n"/>
      <c r="D38" s="26" t="n"/>
      <c r="E38" s="40" t="n"/>
      <c r="F38" s="39">
        <f>IF(OR($A38="",$B38=""),"",IF(OR($D38="",$E38=""),"",IFERROR($D38*$E38,"")))</f>
        <v/>
      </c>
      <c r="G38" s="14" t="n"/>
      <c r="H38" s="14" t="n"/>
      <c r="I38" s="14" t="n"/>
      <c r="J38" s="22">
        <f>IF($A38="","",IFERROR(IF(COUNTIF(Grupos!$A$5:$A$104,$A38)=0,"Revisar expediente",IF(OR($B38="",$C38="",$H38="",$I38=""),"Revisar campos obligatorios",IF(OR($C38&lt;'Parámetros'!$B$8,$C38&gt;'Parámetros'!$B$9),"Revisar fecha",IF($F38&gt;'Parámetros'!$B$6,"Revisar importe",IF(AND($I38&lt;&gt;"Completado",$I38&lt;&gt;"Cancelado",$C38&lt;TODAY()),"Revisar hito vencido",IF(AND($I38&lt;&gt;"Completado",$I38&lt;&gt;"Cancelado",$C38&gt;=TODAY(),$C38&lt;=TODAY()+'Parámetros'!$B$5),"Comprobar hito próximo","")))))),"Revisar datos o parámetros"))</f>
        <v/>
      </c>
    </row>
    <row r="39" ht="22" customHeight="1">
      <c r="A39" s="14" t="n"/>
      <c r="B39" s="14" t="n"/>
      <c r="C39" s="37" t="n"/>
      <c r="D39" s="26" t="n"/>
      <c r="E39" s="40" t="n"/>
      <c r="F39" s="38">
        <f>IF(OR($A39="",$B39=""),"",IF(OR($D39="",$E39=""),"",IFERROR($D39*$E39,"")))</f>
        <v/>
      </c>
      <c r="G39" s="14" t="n"/>
      <c r="H39" s="14" t="n"/>
      <c r="I39" s="14" t="n"/>
      <c r="J39" s="19">
        <f>IF($A39="","",IFERROR(IF(COUNTIF(Grupos!$A$5:$A$104,$A39)=0,"Revisar expediente",IF(OR($B39="",$C39="",$H39="",$I39=""),"Revisar campos obligatorios",IF(OR($C39&lt;'Parámetros'!$B$8,$C39&gt;'Parámetros'!$B$9),"Revisar fecha",IF($F39&gt;'Parámetros'!$B$6,"Revisar importe",IF(AND($I39&lt;&gt;"Completado",$I39&lt;&gt;"Cancelado",$C39&lt;TODAY()),"Revisar hito vencido",IF(AND($I39&lt;&gt;"Completado",$I39&lt;&gt;"Cancelado",$C39&gt;=TODAY(),$C39&lt;=TODAY()+'Parámetros'!$B$5),"Comprobar hito próximo","")))))),"Revisar datos o parámetros"))</f>
        <v/>
      </c>
    </row>
    <row r="40" ht="22" customHeight="1">
      <c r="A40" s="14" t="n"/>
      <c r="B40" s="14" t="n"/>
      <c r="C40" s="37" t="n"/>
      <c r="D40" s="26" t="n"/>
      <c r="E40" s="40" t="n"/>
      <c r="F40" s="39">
        <f>IF(OR($A40="",$B40=""),"",IF(OR($D40="",$E40=""),"",IFERROR($D40*$E40,"")))</f>
        <v/>
      </c>
      <c r="G40" s="14" t="n"/>
      <c r="H40" s="14" t="n"/>
      <c r="I40" s="14" t="n"/>
      <c r="J40" s="22">
        <f>IF($A40="","",IFERROR(IF(COUNTIF(Grupos!$A$5:$A$104,$A40)=0,"Revisar expediente",IF(OR($B40="",$C40="",$H40="",$I40=""),"Revisar campos obligatorios",IF(OR($C40&lt;'Parámetros'!$B$8,$C40&gt;'Parámetros'!$B$9),"Revisar fecha",IF($F40&gt;'Parámetros'!$B$6,"Revisar importe",IF(AND($I40&lt;&gt;"Completado",$I40&lt;&gt;"Cancelado",$C40&lt;TODAY()),"Revisar hito vencido",IF(AND($I40&lt;&gt;"Completado",$I40&lt;&gt;"Cancelado",$C40&gt;=TODAY(),$C40&lt;=TODAY()+'Parámetros'!$B$5),"Comprobar hito próximo","")))))),"Revisar datos o parámetros"))</f>
        <v/>
      </c>
    </row>
    <row r="41" ht="22" customHeight="1">
      <c r="A41" s="14" t="n"/>
      <c r="B41" s="14" t="n"/>
      <c r="C41" s="37" t="n"/>
      <c r="D41" s="26" t="n"/>
      <c r="E41" s="40" t="n"/>
      <c r="F41" s="38">
        <f>IF(OR($A41="",$B41=""),"",IF(OR($D41="",$E41=""),"",IFERROR($D41*$E41,"")))</f>
        <v/>
      </c>
      <c r="G41" s="14" t="n"/>
      <c r="H41" s="14" t="n"/>
      <c r="I41" s="14" t="n"/>
      <c r="J41" s="19">
        <f>IF($A41="","",IFERROR(IF(COUNTIF(Grupos!$A$5:$A$104,$A41)=0,"Revisar expediente",IF(OR($B41="",$C41="",$H41="",$I41=""),"Revisar campos obligatorios",IF(OR($C41&lt;'Parámetros'!$B$8,$C41&gt;'Parámetros'!$B$9),"Revisar fecha",IF($F41&gt;'Parámetros'!$B$6,"Revisar importe",IF(AND($I41&lt;&gt;"Completado",$I41&lt;&gt;"Cancelado",$C41&lt;TODAY()),"Revisar hito vencido",IF(AND($I41&lt;&gt;"Completado",$I41&lt;&gt;"Cancelado",$C41&gt;=TODAY(),$C41&lt;=TODAY()+'Parámetros'!$B$5),"Comprobar hito próximo","")))))),"Revisar datos o parámetros"))</f>
        <v/>
      </c>
    </row>
    <row r="42" ht="22" customHeight="1">
      <c r="A42" s="14" t="n"/>
      <c r="B42" s="14" t="n"/>
      <c r="C42" s="37" t="n"/>
      <c r="D42" s="26" t="n"/>
      <c r="E42" s="40" t="n"/>
      <c r="F42" s="39">
        <f>IF(OR($A42="",$B42=""),"",IF(OR($D42="",$E42=""),"",IFERROR($D42*$E42,"")))</f>
        <v/>
      </c>
      <c r="G42" s="14" t="n"/>
      <c r="H42" s="14" t="n"/>
      <c r="I42" s="14" t="n"/>
      <c r="J42" s="22">
        <f>IF($A42="","",IFERROR(IF(COUNTIF(Grupos!$A$5:$A$104,$A42)=0,"Revisar expediente",IF(OR($B42="",$C42="",$H42="",$I42=""),"Revisar campos obligatorios",IF(OR($C42&lt;'Parámetros'!$B$8,$C42&gt;'Parámetros'!$B$9),"Revisar fecha",IF($F42&gt;'Parámetros'!$B$6,"Revisar importe",IF(AND($I42&lt;&gt;"Completado",$I42&lt;&gt;"Cancelado",$C42&lt;TODAY()),"Revisar hito vencido",IF(AND($I42&lt;&gt;"Completado",$I42&lt;&gt;"Cancelado",$C42&gt;=TODAY(),$C42&lt;=TODAY()+'Parámetros'!$B$5),"Comprobar hito próximo","")))))),"Revisar datos o parámetros"))</f>
        <v/>
      </c>
    </row>
    <row r="43" ht="22" customHeight="1">
      <c r="A43" s="14" t="n"/>
      <c r="B43" s="14" t="n"/>
      <c r="C43" s="37" t="n"/>
      <c r="D43" s="26" t="n"/>
      <c r="E43" s="40" t="n"/>
      <c r="F43" s="38">
        <f>IF(OR($A43="",$B43=""),"",IF(OR($D43="",$E43=""),"",IFERROR($D43*$E43,"")))</f>
        <v/>
      </c>
      <c r="G43" s="14" t="n"/>
      <c r="H43" s="14" t="n"/>
      <c r="I43" s="14" t="n"/>
      <c r="J43" s="19">
        <f>IF($A43="","",IFERROR(IF(COUNTIF(Grupos!$A$5:$A$104,$A43)=0,"Revisar expediente",IF(OR($B43="",$C43="",$H43="",$I43=""),"Revisar campos obligatorios",IF(OR($C43&lt;'Parámetros'!$B$8,$C43&gt;'Parámetros'!$B$9),"Revisar fecha",IF($F43&gt;'Parámetros'!$B$6,"Revisar importe",IF(AND($I43&lt;&gt;"Completado",$I43&lt;&gt;"Cancelado",$C43&lt;TODAY()),"Revisar hito vencido",IF(AND($I43&lt;&gt;"Completado",$I43&lt;&gt;"Cancelado",$C43&gt;=TODAY(),$C43&lt;=TODAY()+'Parámetros'!$B$5),"Comprobar hito próximo","")))))),"Revisar datos o parámetros"))</f>
        <v/>
      </c>
    </row>
    <row r="44" ht="22" customHeight="1">
      <c r="A44" s="14" t="n"/>
      <c r="B44" s="14" t="n"/>
      <c r="C44" s="37" t="n"/>
      <c r="D44" s="26" t="n"/>
      <c r="E44" s="40" t="n"/>
      <c r="F44" s="39">
        <f>IF(OR($A44="",$B44=""),"",IF(OR($D44="",$E44=""),"",IFERROR($D44*$E44,"")))</f>
        <v/>
      </c>
      <c r="G44" s="14" t="n"/>
      <c r="H44" s="14" t="n"/>
      <c r="I44" s="14" t="n"/>
      <c r="J44" s="22">
        <f>IF($A44="","",IFERROR(IF(COUNTIF(Grupos!$A$5:$A$104,$A44)=0,"Revisar expediente",IF(OR($B44="",$C44="",$H44="",$I44=""),"Revisar campos obligatorios",IF(OR($C44&lt;'Parámetros'!$B$8,$C44&gt;'Parámetros'!$B$9),"Revisar fecha",IF($F44&gt;'Parámetros'!$B$6,"Revisar importe",IF(AND($I44&lt;&gt;"Completado",$I44&lt;&gt;"Cancelado",$C44&lt;TODAY()),"Revisar hito vencido",IF(AND($I44&lt;&gt;"Completado",$I44&lt;&gt;"Cancelado",$C44&gt;=TODAY(),$C44&lt;=TODAY()+'Parámetros'!$B$5),"Comprobar hito próximo","")))))),"Revisar datos o parámetros"))</f>
        <v/>
      </c>
    </row>
    <row r="45" ht="22" customHeight="1">
      <c r="A45" s="14" t="n"/>
      <c r="B45" s="14" t="n"/>
      <c r="C45" s="37" t="n"/>
      <c r="D45" s="26" t="n"/>
      <c r="E45" s="40" t="n"/>
      <c r="F45" s="38">
        <f>IF(OR($A45="",$B45=""),"",IF(OR($D45="",$E45=""),"",IFERROR($D45*$E45,"")))</f>
        <v/>
      </c>
      <c r="G45" s="14" t="n"/>
      <c r="H45" s="14" t="n"/>
      <c r="I45" s="14" t="n"/>
      <c r="J45" s="19">
        <f>IF($A45="","",IFERROR(IF(COUNTIF(Grupos!$A$5:$A$104,$A45)=0,"Revisar expediente",IF(OR($B45="",$C45="",$H45="",$I45=""),"Revisar campos obligatorios",IF(OR($C45&lt;'Parámetros'!$B$8,$C45&gt;'Parámetros'!$B$9),"Revisar fecha",IF($F45&gt;'Parámetros'!$B$6,"Revisar importe",IF(AND($I45&lt;&gt;"Completado",$I45&lt;&gt;"Cancelado",$C45&lt;TODAY()),"Revisar hito vencido",IF(AND($I45&lt;&gt;"Completado",$I45&lt;&gt;"Cancelado",$C45&gt;=TODAY(),$C45&lt;=TODAY()+'Parámetros'!$B$5),"Comprobar hito próximo","")))))),"Revisar datos o parámetros"))</f>
        <v/>
      </c>
    </row>
    <row r="46" ht="22" customHeight="1">
      <c r="A46" s="14" t="n"/>
      <c r="B46" s="14" t="n"/>
      <c r="C46" s="37" t="n"/>
      <c r="D46" s="26" t="n"/>
      <c r="E46" s="40" t="n"/>
      <c r="F46" s="39">
        <f>IF(OR($A46="",$B46=""),"",IF(OR($D46="",$E46=""),"",IFERROR($D46*$E46,"")))</f>
        <v/>
      </c>
      <c r="G46" s="14" t="n"/>
      <c r="H46" s="14" t="n"/>
      <c r="I46" s="14" t="n"/>
      <c r="J46" s="22">
        <f>IF($A46="","",IFERROR(IF(COUNTIF(Grupos!$A$5:$A$104,$A46)=0,"Revisar expediente",IF(OR($B46="",$C46="",$H46="",$I46=""),"Revisar campos obligatorios",IF(OR($C46&lt;'Parámetros'!$B$8,$C46&gt;'Parámetros'!$B$9),"Revisar fecha",IF($F46&gt;'Parámetros'!$B$6,"Revisar importe",IF(AND($I46&lt;&gt;"Completado",$I46&lt;&gt;"Cancelado",$C46&lt;TODAY()),"Revisar hito vencido",IF(AND($I46&lt;&gt;"Completado",$I46&lt;&gt;"Cancelado",$C46&gt;=TODAY(),$C46&lt;=TODAY()+'Parámetros'!$B$5),"Comprobar hito próximo","")))))),"Revisar datos o parámetros"))</f>
        <v/>
      </c>
    </row>
    <row r="47" ht="22" customHeight="1">
      <c r="A47" s="14" t="n"/>
      <c r="B47" s="14" t="n"/>
      <c r="C47" s="37" t="n"/>
      <c r="D47" s="26" t="n"/>
      <c r="E47" s="40" t="n"/>
      <c r="F47" s="38">
        <f>IF(OR($A47="",$B47=""),"",IF(OR($D47="",$E47=""),"",IFERROR($D47*$E47,"")))</f>
        <v/>
      </c>
      <c r="G47" s="14" t="n"/>
      <c r="H47" s="14" t="n"/>
      <c r="I47" s="14" t="n"/>
      <c r="J47" s="19">
        <f>IF($A47="","",IFERROR(IF(COUNTIF(Grupos!$A$5:$A$104,$A47)=0,"Revisar expediente",IF(OR($B47="",$C47="",$H47="",$I47=""),"Revisar campos obligatorios",IF(OR($C47&lt;'Parámetros'!$B$8,$C47&gt;'Parámetros'!$B$9),"Revisar fecha",IF($F47&gt;'Parámetros'!$B$6,"Revisar importe",IF(AND($I47&lt;&gt;"Completado",$I47&lt;&gt;"Cancelado",$C47&lt;TODAY()),"Revisar hito vencido",IF(AND($I47&lt;&gt;"Completado",$I47&lt;&gt;"Cancelado",$C47&gt;=TODAY(),$C47&lt;=TODAY()+'Parámetros'!$B$5),"Comprobar hito próximo","")))))),"Revisar datos o parámetros"))</f>
        <v/>
      </c>
    </row>
    <row r="48" ht="22" customHeight="1">
      <c r="A48" s="14" t="n"/>
      <c r="B48" s="14" t="n"/>
      <c r="C48" s="37" t="n"/>
      <c r="D48" s="26" t="n"/>
      <c r="E48" s="40" t="n"/>
      <c r="F48" s="39">
        <f>IF(OR($A48="",$B48=""),"",IF(OR($D48="",$E48=""),"",IFERROR($D48*$E48,"")))</f>
        <v/>
      </c>
      <c r="G48" s="14" t="n"/>
      <c r="H48" s="14" t="n"/>
      <c r="I48" s="14" t="n"/>
      <c r="J48" s="22">
        <f>IF($A48="","",IFERROR(IF(COUNTIF(Grupos!$A$5:$A$104,$A48)=0,"Revisar expediente",IF(OR($B48="",$C48="",$H48="",$I48=""),"Revisar campos obligatorios",IF(OR($C48&lt;'Parámetros'!$B$8,$C48&gt;'Parámetros'!$B$9),"Revisar fecha",IF($F48&gt;'Parámetros'!$B$6,"Revisar importe",IF(AND($I48&lt;&gt;"Completado",$I48&lt;&gt;"Cancelado",$C48&lt;TODAY()),"Revisar hito vencido",IF(AND($I48&lt;&gt;"Completado",$I48&lt;&gt;"Cancelado",$C48&gt;=TODAY(),$C48&lt;=TODAY()+'Parámetros'!$B$5),"Comprobar hito próximo","")))))),"Revisar datos o parámetros"))</f>
        <v/>
      </c>
    </row>
    <row r="49" ht="22" customHeight="1">
      <c r="A49" s="14" t="n"/>
      <c r="B49" s="14" t="n"/>
      <c r="C49" s="37" t="n"/>
      <c r="D49" s="26" t="n"/>
      <c r="E49" s="40" t="n"/>
      <c r="F49" s="38">
        <f>IF(OR($A49="",$B49=""),"",IF(OR($D49="",$E49=""),"",IFERROR($D49*$E49,"")))</f>
        <v/>
      </c>
      <c r="G49" s="14" t="n"/>
      <c r="H49" s="14" t="n"/>
      <c r="I49" s="14" t="n"/>
      <c r="J49" s="19">
        <f>IF($A49="","",IFERROR(IF(COUNTIF(Grupos!$A$5:$A$104,$A49)=0,"Revisar expediente",IF(OR($B49="",$C49="",$H49="",$I49=""),"Revisar campos obligatorios",IF(OR($C49&lt;'Parámetros'!$B$8,$C49&gt;'Parámetros'!$B$9),"Revisar fecha",IF($F49&gt;'Parámetros'!$B$6,"Revisar importe",IF(AND($I49&lt;&gt;"Completado",$I49&lt;&gt;"Cancelado",$C49&lt;TODAY()),"Revisar hito vencido",IF(AND($I49&lt;&gt;"Completado",$I49&lt;&gt;"Cancelado",$C49&gt;=TODAY(),$C49&lt;=TODAY()+'Parámetros'!$B$5),"Comprobar hito próximo","")))))),"Revisar datos o parámetros"))</f>
        <v/>
      </c>
    </row>
    <row r="50" ht="22" customHeight="1">
      <c r="A50" s="14" t="n"/>
      <c r="B50" s="14" t="n"/>
      <c r="C50" s="37" t="n"/>
      <c r="D50" s="26" t="n"/>
      <c r="E50" s="40" t="n"/>
      <c r="F50" s="39">
        <f>IF(OR($A50="",$B50=""),"",IF(OR($D50="",$E50=""),"",IFERROR($D50*$E50,"")))</f>
        <v/>
      </c>
      <c r="G50" s="14" t="n"/>
      <c r="H50" s="14" t="n"/>
      <c r="I50" s="14" t="n"/>
      <c r="J50" s="22">
        <f>IF($A50="","",IFERROR(IF(COUNTIF(Grupos!$A$5:$A$104,$A50)=0,"Revisar expediente",IF(OR($B50="",$C50="",$H50="",$I50=""),"Revisar campos obligatorios",IF(OR($C50&lt;'Parámetros'!$B$8,$C50&gt;'Parámetros'!$B$9),"Revisar fecha",IF($F50&gt;'Parámetros'!$B$6,"Revisar importe",IF(AND($I50&lt;&gt;"Completado",$I50&lt;&gt;"Cancelado",$C50&lt;TODAY()),"Revisar hito vencido",IF(AND($I50&lt;&gt;"Completado",$I50&lt;&gt;"Cancelado",$C50&gt;=TODAY(),$C50&lt;=TODAY()+'Parámetros'!$B$5),"Comprobar hito próximo","")))))),"Revisar datos o parámetros"))</f>
        <v/>
      </c>
    </row>
    <row r="51" ht="22" customHeight="1">
      <c r="A51" s="14" t="n"/>
      <c r="B51" s="14" t="n"/>
      <c r="C51" s="37" t="n"/>
      <c r="D51" s="26" t="n"/>
      <c r="E51" s="40" t="n"/>
      <c r="F51" s="38">
        <f>IF(OR($A51="",$B51=""),"",IF(OR($D51="",$E51=""),"",IFERROR($D51*$E51,"")))</f>
        <v/>
      </c>
      <c r="G51" s="14" t="n"/>
      <c r="H51" s="14" t="n"/>
      <c r="I51" s="14" t="n"/>
      <c r="J51" s="19">
        <f>IF($A51="","",IFERROR(IF(COUNTIF(Grupos!$A$5:$A$104,$A51)=0,"Revisar expediente",IF(OR($B51="",$C51="",$H51="",$I51=""),"Revisar campos obligatorios",IF(OR($C51&lt;'Parámetros'!$B$8,$C51&gt;'Parámetros'!$B$9),"Revisar fecha",IF($F51&gt;'Parámetros'!$B$6,"Revisar importe",IF(AND($I51&lt;&gt;"Completado",$I51&lt;&gt;"Cancelado",$C51&lt;TODAY()),"Revisar hito vencido",IF(AND($I51&lt;&gt;"Completado",$I51&lt;&gt;"Cancelado",$C51&gt;=TODAY(),$C51&lt;=TODAY()+'Parámetros'!$B$5),"Comprobar hito próximo","")))))),"Revisar datos o parámetros"))</f>
        <v/>
      </c>
    </row>
    <row r="52" ht="22" customHeight="1">
      <c r="A52" s="14" t="n"/>
      <c r="B52" s="14" t="n"/>
      <c r="C52" s="37" t="n"/>
      <c r="D52" s="26" t="n"/>
      <c r="E52" s="40" t="n"/>
      <c r="F52" s="39">
        <f>IF(OR($A52="",$B52=""),"",IF(OR($D52="",$E52=""),"",IFERROR($D52*$E52,"")))</f>
        <v/>
      </c>
      <c r="G52" s="14" t="n"/>
      <c r="H52" s="14" t="n"/>
      <c r="I52" s="14" t="n"/>
      <c r="J52" s="22">
        <f>IF($A52="","",IFERROR(IF(COUNTIF(Grupos!$A$5:$A$104,$A52)=0,"Revisar expediente",IF(OR($B52="",$C52="",$H52="",$I52=""),"Revisar campos obligatorios",IF(OR($C52&lt;'Parámetros'!$B$8,$C52&gt;'Parámetros'!$B$9),"Revisar fecha",IF($F52&gt;'Parámetros'!$B$6,"Revisar importe",IF(AND($I52&lt;&gt;"Completado",$I52&lt;&gt;"Cancelado",$C52&lt;TODAY()),"Revisar hito vencido",IF(AND($I52&lt;&gt;"Completado",$I52&lt;&gt;"Cancelado",$C52&gt;=TODAY(),$C52&lt;=TODAY()+'Parámetros'!$B$5),"Comprobar hito próximo","")))))),"Revisar datos o parámetros"))</f>
        <v/>
      </c>
    </row>
    <row r="53" ht="22" customHeight="1">
      <c r="A53" s="14" t="n"/>
      <c r="B53" s="14" t="n"/>
      <c r="C53" s="37" t="n"/>
      <c r="D53" s="26" t="n"/>
      <c r="E53" s="40" t="n"/>
      <c r="F53" s="38">
        <f>IF(OR($A53="",$B53=""),"",IF(OR($D53="",$E53=""),"",IFERROR($D53*$E53,"")))</f>
        <v/>
      </c>
      <c r="G53" s="14" t="n"/>
      <c r="H53" s="14" t="n"/>
      <c r="I53" s="14" t="n"/>
      <c r="J53" s="19">
        <f>IF($A53="","",IFERROR(IF(COUNTIF(Grupos!$A$5:$A$104,$A53)=0,"Revisar expediente",IF(OR($B53="",$C53="",$H53="",$I53=""),"Revisar campos obligatorios",IF(OR($C53&lt;'Parámetros'!$B$8,$C53&gt;'Parámetros'!$B$9),"Revisar fecha",IF($F53&gt;'Parámetros'!$B$6,"Revisar importe",IF(AND($I53&lt;&gt;"Completado",$I53&lt;&gt;"Cancelado",$C53&lt;TODAY()),"Revisar hito vencido",IF(AND($I53&lt;&gt;"Completado",$I53&lt;&gt;"Cancelado",$C53&gt;=TODAY(),$C53&lt;=TODAY()+'Parámetros'!$B$5),"Comprobar hito próximo","")))))),"Revisar datos o parámetros"))</f>
        <v/>
      </c>
    </row>
    <row r="54" ht="22" customHeight="1">
      <c r="A54" s="14" t="n"/>
      <c r="B54" s="14" t="n"/>
      <c r="C54" s="37" t="n"/>
      <c r="D54" s="26" t="n"/>
      <c r="E54" s="40" t="n"/>
      <c r="F54" s="39">
        <f>IF(OR($A54="",$B54=""),"",IF(OR($D54="",$E54=""),"",IFERROR($D54*$E54,"")))</f>
        <v/>
      </c>
      <c r="G54" s="14" t="n"/>
      <c r="H54" s="14" t="n"/>
      <c r="I54" s="14" t="n"/>
      <c r="J54" s="22">
        <f>IF($A54="","",IFERROR(IF(COUNTIF(Grupos!$A$5:$A$104,$A54)=0,"Revisar expediente",IF(OR($B54="",$C54="",$H54="",$I54=""),"Revisar campos obligatorios",IF(OR($C54&lt;'Parámetros'!$B$8,$C54&gt;'Parámetros'!$B$9),"Revisar fecha",IF($F54&gt;'Parámetros'!$B$6,"Revisar importe",IF(AND($I54&lt;&gt;"Completado",$I54&lt;&gt;"Cancelado",$C54&lt;TODAY()),"Revisar hito vencido",IF(AND($I54&lt;&gt;"Completado",$I54&lt;&gt;"Cancelado",$C54&gt;=TODAY(),$C54&lt;=TODAY()+'Parámetros'!$B$5),"Comprobar hito próximo","")))))),"Revisar datos o parámetros"))</f>
        <v/>
      </c>
    </row>
    <row r="55" ht="22" customHeight="1">
      <c r="A55" s="14" t="n"/>
      <c r="B55" s="14" t="n"/>
      <c r="C55" s="37" t="n"/>
      <c r="D55" s="26" t="n"/>
      <c r="E55" s="40" t="n"/>
      <c r="F55" s="38">
        <f>IF(OR($A55="",$B55=""),"",IF(OR($D55="",$E55=""),"",IFERROR($D55*$E55,"")))</f>
        <v/>
      </c>
      <c r="G55" s="14" t="n"/>
      <c r="H55" s="14" t="n"/>
      <c r="I55" s="14" t="n"/>
      <c r="J55" s="19">
        <f>IF($A55="","",IFERROR(IF(COUNTIF(Grupos!$A$5:$A$104,$A55)=0,"Revisar expediente",IF(OR($B55="",$C55="",$H55="",$I55=""),"Revisar campos obligatorios",IF(OR($C55&lt;'Parámetros'!$B$8,$C55&gt;'Parámetros'!$B$9),"Revisar fecha",IF($F55&gt;'Parámetros'!$B$6,"Revisar importe",IF(AND($I55&lt;&gt;"Completado",$I55&lt;&gt;"Cancelado",$C55&lt;TODAY()),"Revisar hito vencido",IF(AND($I55&lt;&gt;"Completado",$I55&lt;&gt;"Cancelado",$C55&gt;=TODAY(),$C55&lt;=TODAY()+'Parámetros'!$B$5),"Comprobar hito próximo","")))))),"Revisar datos o parámetros"))</f>
        <v/>
      </c>
    </row>
    <row r="56" ht="22" customHeight="1">
      <c r="A56" s="14" t="n"/>
      <c r="B56" s="14" t="n"/>
      <c r="C56" s="37" t="n"/>
      <c r="D56" s="26" t="n"/>
      <c r="E56" s="40" t="n"/>
      <c r="F56" s="39">
        <f>IF(OR($A56="",$B56=""),"",IF(OR($D56="",$E56=""),"",IFERROR($D56*$E56,"")))</f>
        <v/>
      </c>
      <c r="G56" s="14" t="n"/>
      <c r="H56" s="14" t="n"/>
      <c r="I56" s="14" t="n"/>
      <c r="J56" s="22">
        <f>IF($A56="","",IFERROR(IF(COUNTIF(Grupos!$A$5:$A$104,$A56)=0,"Revisar expediente",IF(OR($B56="",$C56="",$H56="",$I56=""),"Revisar campos obligatorios",IF(OR($C56&lt;'Parámetros'!$B$8,$C56&gt;'Parámetros'!$B$9),"Revisar fecha",IF($F56&gt;'Parámetros'!$B$6,"Revisar importe",IF(AND($I56&lt;&gt;"Completado",$I56&lt;&gt;"Cancelado",$C56&lt;TODAY()),"Revisar hito vencido",IF(AND($I56&lt;&gt;"Completado",$I56&lt;&gt;"Cancelado",$C56&gt;=TODAY(),$C56&lt;=TODAY()+'Parámetros'!$B$5),"Comprobar hito próximo","")))))),"Revisar datos o parámetros"))</f>
        <v/>
      </c>
    </row>
    <row r="57" ht="22" customHeight="1">
      <c r="A57" s="14" t="n"/>
      <c r="B57" s="14" t="n"/>
      <c r="C57" s="37" t="n"/>
      <c r="D57" s="26" t="n"/>
      <c r="E57" s="40" t="n"/>
      <c r="F57" s="38">
        <f>IF(OR($A57="",$B57=""),"",IF(OR($D57="",$E57=""),"",IFERROR($D57*$E57,"")))</f>
        <v/>
      </c>
      <c r="G57" s="14" t="n"/>
      <c r="H57" s="14" t="n"/>
      <c r="I57" s="14" t="n"/>
      <c r="J57" s="19">
        <f>IF($A57="","",IFERROR(IF(COUNTIF(Grupos!$A$5:$A$104,$A57)=0,"Revisar expediente",IF(OR($B57="",$C57="",$H57="",$I57=""),"Revisar campos obligatorios",IF(OR($C57&lt;'Parámetros'!$B$8,$C57&gt;'Parámetros'!$B$9),"Revisar fecha",IF($F57&gt;'Parámetros'!$B$6,"Revisar importe",IF(AND($I57&lt;&gt;"Completado",$I57&lt;&gt;"Cancelado",$C57&lt;TODAY()),"Revisar hito vencido",IF(AND($I57&lt;&gt;"Completado",$I57&lt;&gt;"Cancelado",$C57&gt;=TODAY(),$C57&lt;=TODAY()+'Parámetros'!$B$5),"Comprobar hito próximo","")))))),"Revisar datos o parámetros"))</f>
        <v/>
      </c>
    </row>
    <row r="58" ht="22" customHeight="1">
      <c r="A58" s="14" t="n"/>
      <c r="B58" s="14" t="n"/>
      <c r="C58" s="37" t="n"/>
      <c r="D58" s="26" t="n"/>
      <c r="E58" s="40" t="n"/>
      <c r="F58" s="39">
        <f>IF(OR($A58="",$B58=""),"",IF(OR($D58="",$E58=""),"",IFERROR($D58*$E58,"")))</f>
        <v/>
      </c>
      <c r="G58" s="14" t="n"/>
      <c r="H58" s="14" t="n"/>
      <c r="I58" s="14" t="n"/>
      <c r="J58" s="22">
        <f>IF($A58="","",IFERROR(IF(COUNTIF(Grupos!$A$5:$A$104,$A58)=0,"Revisar expediente",IF(OR($B58="",$C58="",$H58="",$I58=""),"Revisar campos obligatorios",IF(OR($C58&lt;'Parámetros'!$B$8,$C58&gt;'Parámetros'!$B$9),"Revisar fecha",IF($F58&gt;'Parámetros'!$B$6,"Revisar importe",IF(AND($I58&lt;&gt;"Completado",$I58&lt;&gt;"Cancelado",$C58&lt;TODAY()),"Revisar hito vencido",IF(AND($I58&lt;&gt;"Completado",$I58&lt;&gt;"Cancelado",$C58&gt;=TODAY(),$C58&lt;=TODAY()+'Parámetros'!$B$5),"Comprobar hito próximo","")))))),"Revisar datos o parámetros"))</f>
        <v/>
      </c>
    </row>
    <row r="59" ht="22" customHeight="1">
      <c r="A59" s="14" t="n"/>
      <c r="B59" s="14" t="n"/>
      <c r="C59" s="37" t="n"/>
      <c r="D59" s="26" t="n"/>
      <c r="E59" s="40" t="n"/>
      <c r="F59" s="38">
        <f>IF(OR($A59="",$B59=""),"",IF(OR($D59="",$E59=""),"",IFERROR($D59*$E59,"")))</f>
        <v/>
      </c>
      <c r="G59" s="14" t="n"/>
      <c r="H59" s="14" t="n"/>
      <c r="I59" s="14" t="n"/>
      <c r="J59" s="19">
        <f>IF($A59="","",IFERROR(IF(COUNTIF(Grupos!$A$5:$A$104,$A59)=0,"Revisar expediente",IF(OR($B59="",$C59="",$H59="",$I59=""),"Revisar campos obligatorios",IF(OR($C59&lt;'Parámetros'!$B$8,$C59&gt;'Parámetros'!$B$9),"Revisar fecha",IF($F59&gt;'Parámetros'!$B$6,"Revisar importe",IF(AND($I59&lt;&gt;"Completado",$I59&lt;&gt;"Cancelado",$C59&lt;TODAY()),"Revisar hito vencido",IF(AND($I59&lt;&gt;"Completado",$I59&lt;&gt;"Cancelado",$C59&gt;=TODAY(),$C59&lt;=TODAY()+'Parámetros'!$B$5),"Comprobar hito próximo","")))))),"Revisar datos o parámetros"))</f>
        <v/>
      </c>
    </row>
    <row r="60" ht="22" customHeight="1">
      <c r="A60" s="14" t="n"/>
      <c r="B60" s="14" t="n"/>
      <c r="C60" s="37" t="n"/>
      <c r="D60" s="26" t="n"/>
      <c r="E60" s="40" t="n"/>
      <c r="F60" s="39">
        <f>IF(OR($A60="",$B60=""),"",IF(OR($D60="",$E60=""),"",IFERROR($D60*$E60,"")))</f>
        <v/>
      </c>
      <c r="G60" s="14" t="n"/>
      <c r="H60" s="14" t="n"/>
      <c r="I60" s="14" t="n"/>
      <c r="J60" s="22">
        <f>IF($A60="","",IFERROR(IF(COUNTIF(Grupos!$A$5:$A$104,$A60)=0,"Revisar expediente",IF(OR($B60="",$C60="",$H60="",$I60=""),"Revisar campos obligatorios",IF(OR($C60&lt;'Parámetros'!$B$8,$C60&gt;'Parámetros'!$B$9),"Revisar fecha",IF($F60&gt;'Parámetros'!$B$6,"Revisar importe",IF(AND($I60&lt;&gt;"Completado",$I60&lt;&gt;"Cancelado",$C60&lt;TODAY()),"Revisar hito vencido",IF(AND($I60&lt;&gt;"Completado",$I60&lt;&gt;"Cancelado",$C60&gt;=TODAY(),$C60&lt;=TODAY()+'Parámetros'!$B$5),"Comprobar hito próximo","")))))),"Revisar datos o parámetros"))</f>
        <v/>
      </c>
    </row>
    <row r="61" ht="22" customHeight="1">
      <c r="A61" s="14" t="n"/>
      <c r="B61" s="14" t="n"/>
      <c r="C61" s="37" t="n"/>
      <c r="D61" s="26" t="n"/>
      <c r="E61" s="40" t="n"/>
      <c r="F61" s="38">
        <f>IF(OR($A61="",$B61=""),"",IF(OR($D61="",$E61=""),"",IFERROR($D61*$E61,"")))</f>
        <v/>
      </c>
      <c r="G61" s="14" t="n"/>
      <c r="H61" s="14" t="n"/>
      <c r="I61" s="14" t="n"/>
      <c r="J61" s="19">
        <f>IF($A61="","",IFERROR(IF(COUNTIF(Grupos!$A$5:$A$104,$A61)=0,"Revisar expediente",IF(OR($B61="",$C61="",$H61="",$I61=""),"Revisar campos obligatorios",IF(OR($C61&lt;'Parámetros'!$B$8,$C61&gt;'Parámetros'!$B$9),"Revisar fecha",IF($F61&gt;'Parámetros'!$B$6,"Revisar importe",IF(AND($I61&lt;&gt;"Completado",$I61&lt;&gt;"Cancelado",$C61&lt;TODAY()),"Revisar hito vencido",IF(AND($I61&lt;&gt;"Completado",$I61&lt;&gt;"Cancelado",$C61&gt;=TODAY(),$C61&lt;=TODAY()+'Parámetros'!$B$5),"Comprobar hito próximo","")))))),"Revisar datos o parámetros"))</f>
        <v/>
      </c>
    </row>
    <row r="62" ht="22" customHeight="1">
      <c r="A62" s="14" t="n"/>
      <c r="B62" s="14" t="n"/>
      <c r="C62" s="37" t="n"/>
      <c r="D62" s="26" t="n"/>
      <c r="E62" s="40" t="n"/>
      <c r="F62" s="39">
        <f>IF(OR($A62="",$B62=""),"",IF(OR($D62="",$E62=""),"",IFERROR($D62*$E62,"")))</f>
        <v/>
      </c>
      <c r="G62" s="14" t="n"/>
      <c r="H62" s="14" t="n"/>
      <c r="I62" s="14" t="n"/>
      <c r="J62" s="22">
        <f>IF($A62="","",IFERROR(IF(COUNTIF(Grupos!$A$5:$A$104,$A62)=0,"Revisar expediente",IF(OR($B62="",$C62="",$H62="",$I62=""),"Revisar campos obligatorios",IF(OR($C62&lt;'Parámetros'!$B$8,$C62&gt;'Parámetros'!$B$9),"Revisar fecha",IF($F62&gt;'Parámetros'!$B$6,"Revisar importe",IF(AND($I62&lt;&gt;"Completado",$I62&lt;&gt;"Cancelado",$C62&lt;TODAY()),"Revisar hito vencido",IF(AND($I62&lt;&gt;"Completado",$I62&lt;&gt;"Cancelado",$C62&gt;=TODAY(),$C62&lt;=TODAY()+'Parámetros'!$B$5),"Comprobar hito próximo","")))))),"Revisar datos o parámetros"))</f>
        <v/>
      </c>
    </row>
    <row r="63" ht="22" customHeight="1">
      <c r="A63" s="14" t="n"/>
      <c r="B63" s="14" t="n"/>
      <c r="C63" s="37" t="n"/>
      <c r="D63" s="26" t="n"/>
      <c r="E63" s="40" t="n"/>
      <c r="F63" s="38">
        <f>IF(OR($A63="",$B63=""),"",IF(OR($D63="",$E63=""),"",IFERROR($D63*$E63,"")))</f>
        <v/>
      </c>
      <c r="G63" s="14" t="n"/>
      <c r="H63" s="14" t="n"/>
      <c r="I63" s="14" t="n"/>
      <c r="J63" s="19">
        <f>IF($A63="","",IFERROR(IF(COUNTIF(Grupos!$A$5:$A$104,$A63)=0,"Revisar expediente",IF(OR($B63="",$C63="",$H63="",$I63=""),"Revisar campos obligatorios",IF(OR($C63&lt;'Parámetros'!$B$8,$C63&gt;'Parámetros'!$B$9),"Revisar fecha",IF($F63&gt;'Parámetros'!$B$6,"Revisar importe",IF(AND($I63&lt;&gt;"Completado",$I63&lt;&gt;"Cancelado",$C63&lt;TODAY()),"Revisar hito vencido",IF(AND($I63&lt;&gt;"Completado",$I63&lt;&gt;"Cancelado",$C63&gt;=TODAY(),$C63&lt;=TODAY()+'Parámetros'!$B$5),"Comprobar hito próximo","")))))),"Revisar datos o parámetros"))</f>
        <v/>
      </c>
    </row>
    <row r="64" ht="22" customHeight="1">
      <c r="A64" s="14" t="n"/>
      <c r="B64" s="14" t="n"/>
      <c r="C64" s="37" t="n"/>
      <c r="D64" s="26" t="n"/>
      <c r="E64" s="40" t="n"/>
      <c r="F64" s="39">
        <f>IF(OR($A64="",$B64=""),"",IF(OR($D64="",$E64=""),"",IFERROR($D64*$E64,"")))</f>
        <v/>
      </c>
      <c r="G64" s="14" t="n"/>
      <c r="H64" s="14" t="n"/>
      <c r="I64" s="14" t="n"/>
      <c r="J64" s="22">
        <f>IF($A64="","",IFERROR(IF(COUNTIF(Grupos!$A$5:$A$104,$A64)=0,"Revisar expediente",IF(OR($B64="",$C64="",$H64="",$I64=""),"Revisar campos obligatorios",IF(OR($C64&lt;'Parámetros'!$B$8,$C64&gt;'Parámetros'!$B$9),"Revisar fecha",IF($F64&gt;'Parámetros'!$B$6,"Revisar importe",IF(AND($I64&lt;&gt;"Completado",$I64&lt;&gt;"Cancelado",$C64&lt;TODAY()),"Revisar hito vencido",IF(AND($I64&lt;&gt;"Completado",$I64&lt;&gt;"Cancelado",$C64&gt;=TODAY(),$C64&lt;=TODAY()+'Parámetros'!$B$5),"Comprobar hito próximo","")))))),"Revisar datos o parámetros"))</f>
        <v/>
      </c>
    </row>
    <row r="65" ht="22" customHeight="1">
      <c r="A65" s="14" t="n"/>
      <c r="B65" s="14" t="n"/>
      <c r="C65" s="37" t="n"/>
      <c r="D65" s="26" t="n"/>
      <c r="E65" s="40" t="n"/>
      <c r="F65" s="38">
        <f>IF(OR($A65="",$B65=""),"",IF(OR($D65="",$E65=""),"",IFERROR($D65*$E65,"")))</f>
        <v/>
      </c>
      <c r="G65" s="14" t="n"/>
      <c r="H65" s="14" t="n"/>
      <c r="I65" s="14" t="n"/>
      <c r="J65" s="19">
        <f>IF($A65="","",IFERROR(IF(COUNTIF(Grupos!$A$5:$A$104,$A65)=0,"Revisar expediente",IF(OR($B65="",$C65="",$H65="",$I65=""),"Revisar campos obligatorios",IF(OR($C65&lt;'Parámetros'!$B$8,$C65&gt;'Parámetros'!$B$9),"Revisar fecha",IF($F65&gt;'Parámetros'!$B$6,"Revisar importe",IF(AND($I65&lt;&gt;"Completado",$I65&lt;&gt;"Cancelado",$C65&lt;TODAY()),"Revisar hito vencido",IF(AND($I65&lt;&gt;"Completado",$I65&lt;&gt;"Cancelado",$C65&gt;=TODAY(),$C65&lt;=TODAY()+'Parámetros'!$B$5),"Comprobar hito próximo","")))))),"Revisar datos o parámetros"))</f>
        <v/>
      </c>
    </row>
    <row r="66" ht="22" customHeight="1">
      <c r="A66" s="14" t="n"/>
      <c r="B66" s="14" t="n"/>
      <c r="C66" s="37" t="n"/>
      <c r="D66" s="26" t="n"/>
      <c r="E66" s="40" t="n"/>
      <c r="F66" s="39">
        <f>IF(OR($A66="",$B66=""),"",IF(OR($D66="",$E66=""),"",IFERROR($D66*$E66,"")))</f>
        <v/>
      </c>
      <c r="G66" s="14" t="n"/>
      <c r="H66" s="14" t="n"/>
      <c r="I66" s="14" t="n"/>
      <c r="J66" s="22">
        <f>IF($A66="","",IFERROR(IF(COUNTIF(Grupos!$A$5:$A$104,$A66)=0,"Revisar expediente",IF(OR($B66="",$C66="",$H66="",$I66=""),"Revisar campos obligatorios",IF(OR($C66&lt;'Parámetros'!$B$8,$C66&gt;'Parámetros'!$B$9),"Revisar fecha",IF($F66&gt;'Parámetros'!$B$6,"Revisar importe",IF(AND($I66&lt;&gt;"Completado",$I66&lt;&gt;"Cancelado",$C66&lt;TODAY()),"Revisar hito vencido",IF(AND($I66&lt;&gt;"Completado",$I66&lt;&gt;"Cancelado",$C66&gt;=TODAY(),$C66&lt;=TODAY()+'Parámetros'!$B$5),"Comprobar hito próximo","")))))),"Revisar datos o parámetros"))</f>
        <v/>
      </c>
    </row>
    <row r="67" ht="22" customHeight="1">
      <c r="A67" s="14" t="n"/>
      <c r="B67" s="14" t="n"/>
      <c r="C67" s="37" t="n"/>
      <c r="D67" s="26" t="n"/>
      <c r="E67" s="40" t="n"/>
      <c r="F67" s="38">
        <f>IF(OR($A67="",$B67=""),"",IF(OR($D67="",$E67=""),"",IFERROR($D67*$E67,"")))</f>
        <v/>
      </c>
      <c r="G67" s="14" t="n"/>
      <c r="H67" s="14" t="n"/>
      <c r="I67" s="14" t="n"/>
      <c r="J67" s="19">
        <f>IF($A67="","",IFERROR(IF(COUNTIF(Grupos!$A$5:$A$104,$A67)=0,"Revisar expediente",IF(OR($B67="",$C67="",$H67="",$I67=""),"Revisar campos obligatorios",IF(OR($C67&lt;'Parámetros'!$B$8,$C67&gt;'Parámetros'!$B$9),"Revisar fecha",IF($F67&gt;'Parámetros'!$B$6,"Revisar importe",IF(AND($I67&lt;&gt;"Completado",$I67&lt;&gt;"Cancelado",$C67&lt;TODAY()),"Revisar hito vencido",IF(AND($I67&lt;&gt;"Completado",$I67&lt;&gt;"Cancelado",$C67&gt;=TODAY(),$C67&lt;=TODAY()+'Parámetros'!$B$5),"Comprobar hito próximo","")))))),"Revisar datos o parámetros"))</f>
        <v/>
      </c>
    </row>
    <row r="68" ht="22" customHeight="1">
      <c r="A68" s="14" t="n"/>
      <c r="B68" s="14" t="n"/>
      <c r="C68" s="37" t="n"/>
      <c r="D68" s="26" t="n"/>
      <c r="E68" s="40" t="n"/>
      <c r="F68" s="39">
        <f>IF(OR($A68="",$B68=""),"",IF(OR($D68="",$E68=""),"",IFERROR($D68*$E68,"")))</f>
        <v/>
      </c>
      <c r="G68" s="14" t="n"/>
      <c r="H68" s="14" t="n"/>
      <c r="I68" s="14" t="n"/>
      <c r="J68" s="22">
        <f>IF($A68="","",IFERROR(IF(COUNTIF(Grupos!$A$5:$A$104,$A68)=0,"Revisar expediente",IF(OR($B68="",$C68="",$H68="",$I68=""),"Revisar campos obligatorios",IF(OR($C68&lt;'Parámetros'!$B$8,$C68&gt;'Parámetros'!$B$9),"Revisar fecha",IF($F68&gt;'Parámetros'!$B$6,"Revisar importe",IF(AND($I68&lt;&gt;"Completado",$I68&lt;&gt;"Cancelado",$C68&lt;TODAY()),"Revisar hito vencido",IF(AND($I68&lt;&gt;"Completado",$I68&lt;&gt;"Cancelado",$C68&gt;=TODAY(),$C68&lt;=TODAY()+'Parámetros'!$B$5),"Comprobar hito próximo","")))))),"Revisar datos o parámetros"))</f>
        <v/>
      </c>
    </row>
    <row r="69" ht="22" customHeight="1">
      <c r="A69" s="14" t="n"/>
      <c r="B69" s="14" t="n"/>
      <c r="C69" s="37" t="n"/>
      <c r="D69" s="26" t="n"/>
      <c r="E69" s="40" t="n"/>
      <c r="F69" s="38">
        <f>IF(OR($A69="",$B69=""),"",IF(OR($D69="",$E69=""),"",IFERROR($D69*$E69,"")))</f>
        <v/>
      </c>
      <c r="G69" s="14" t="n"/>
      <c r="H69" s="14" t="n"/>
      <c r="I69" s="14" t="n"/>
      <c r="J69" s="19">
        <f>IF($A69="","",IFERROR(IF(COUNTIF(Grupos!$A$5:$A$104,$A69)=0,"Revisar expediente",IF(OR($B69="",$C69="",$H69="",$I69=""),"Revisar campos obligatorios",IF(OR($C69&lt;'Parámetros'!$B$8,$C69&gt;'Parámetros'!$B$9),"Revisar fecha",IF($F69&gt;'Parámetros'!$B$6,"Revisar importe",IF(AND($I69&lt;&gt;"Completado",$I69&lt;&gt;"Cancelado",$C69&lt;TODAY()),"Revisar hito vencido",IF(AND($I69&lt;&gt;"Completado",$I69&lt;&gt;"Cancelado",$C69&gt;=TODAY(),$C69&lt;=TODAY()+'Parámetros'!$B$5),"Comprobar hito próximo","")))))),"Revisar datos o parámetros"))</f>
        <v/>
      </c>
    </row>
    <row r="70" ht="22" customHeight="1">
      <c r="A70" s="14" t="n"/>
      <c r="B70" s="14" t="n"/>
      <c r="C70" s="37" t="n"/>
      <c r="D70" s="26" t="n"/>
      <c r="E70" s="40" t="n"/>
      <c r="F70" s="39">
        <f>IF(OR($A70="",$B70=""),"",IF(OR($D70="",$E70=""),"",IFERROR($D70*$E70,"")))</f>
        <v/>
      </c>
      <c r="G70" s="14" t="n"/>
      <c r="H70" s="14" t="n"/>
      <c r="I70" s="14" t="n"/>
      <c r="J70" s="22">
        <f>IF($A70="","",IFERROR(IF(COUNTIF(Grupos!$A$5:$A$104,$A70)=0,"Revisar expediente",IF(OR($B70="",$C70="",$H70="",$I70=""),"Revisar campos obligatorios",IF(OR($C70&lt;'Parámetros'!$B$8,$C70&gt;'Parámetros'!$B$9),"Revisar fecha",IF($F70&gt;'Parámetros'!$B$6,"Revisar importe",IF(AND($I70&lt;&gt;"Completado",$I70&lt;&gt;"Cancelado",$C70&lt;TODAY()),"Revisar hito vencido",IF(AND($I70&lt;&gt;"Completado",$I70&lt;&gt;"Cancelado",$C70&gt;=TODAY(),$C70&lt;=TODAY()+'Parámetros'!$B$5),"Comprobar hito próximo","")))))),"Revisar datos o parámetros"))</f>
        <v/>
      </c>
    </row>
    <row r="71" ht="22" customHeight="1">
      <c r="A71" s="14" t="n"/>
      <c r="B71" s="14" t="n"/>
      <c r="C71" s="37" t="n"/>
      <c r="D71" s="26" t="n"/>
      <c r="E71" s="40" t="n"/>
      <c r="F71" s="38">
        <f>IF(OR($A71="",$B71=""),"",IF(OR($D71="",$E71=""),"",IFERROR($D71*$E71,"")))</f>
        <v/>
      </c>
      <c r="G71" s="14" t="n"/>
      <c r="H71" s="14" t="n"/>
      <c r="I71" s="14" t="n"/>
      <c r="J71" s="19">
        <f>IF($A71="","",IFERROR(IF(COUNTIF(Grupos!$A$5:$A$104,$A71)=0,"Revisar expediente",IF(OR($B71="",$C71="",$H71="",$I71=""),"Revisar campos obligatorios",IF(OR($C71&lt;'Parámetros'!$B$8,$C71&gt;'Parámetros'!$B$9),"Revisar fecha",IF($F71&gt;'Parámetros'!$B$6,"Revisar importe",IF(AND($I71&lt;&gt;"Completado",$I71&lt;&gt;"Cancelado",$C71&lt;TODAY()),"Revisar hito vencido",IF(AND($I71&lt;&gt;"Completado",$I71&lt;&gt;"Cancelado",$C71&gt;=TODAY(),$C71&lt;=TODAY()+'Parámetros'!$B$5),"Comprobar hito próximo","")))))),"Revisar datos o parámetros"))</f>
        <v/>
      </c>
    </row>
    <row r="72" ht="22" customHeight="1">
      <c r="A72" s="14" t="n"/>
      <c r="B72" s="14" t="n"/>
      <c r="C72" s="37" t="n"/>
      <c r="D72" s="26" t="n"/>
      <c r="E72" s="40" t="n"/>
      <c r="F72" s="39">
        <f>IF(OR($A72="",$B72=""),"",IF(OR($D72="",$E72=""),"",IFERROR($D72*$E72,"")))</f>
        <v/>
      </c>
      <c r="G72" s="14" t="n"/>
      <c r="H72" s="14" t="n"/>
      <c r="I72" s="14" t="n"/>
      <c r="J72" s="22">
        <f>IF($A72="","",IFERROR(IF(COUNTIF(Grupos!$A$5:$A$104,$A72)=0,"Revisar expediente",IF(OR($B72="",$C72="",$H72="",$I72=""),"Revisar campos obligatorios",IF(OR($C72&lt;'Parámetros'!$B$8,$C72&gt;'Parámetros'!$B$9),"Revisar fecha",IF($F72&gt;'Parámetros'!$B$6,"Revisar importe",IF(AND($I72&lt;&gt;"Completado",$I72&lt;&gt;"Cancelado",$C72&lt;TODAY()),"Revisar hito vencido",IF(AND($I72&lt;&gt;"Completado",$I72&lt;&gt;"Cancelado",$C72&gt;=TODAY(),$C72&lt;=TODAY()+'Parámetros'!$B$5),"Comprobar hito próximo","")))))),"Revisar datos o parámetros"))</f>
        <v/>
      </c>
    </row>
    <row r="73" ht="22" customHeight="1">
      <c r="A73" s="14" t="n"/>
      <c r="B73" s="14" t="n"/>
      <c r="C73" s="37" t="n"/>
      <c r="D73" s="26" t="n"/>
      <c r="E73" s="40" t="n"/>
      <c r="F73" s="38">
        <f>IF(OR($A73="",$B73=""),"",IF(OR($D73="",$E73=""),"",IFERROR($D73*$E73,"")))</f>
        <v/>
      </c>
      <c r="G73" s="14" t="n"/>
      <c r="H73" s="14" t="n"/>
      <c r="I73" s="14" t="n"/>
      <c r="J73" s="19">
        <f>IF($A73="","",IFERROR(IF(COUNTIF(Grupos!$A$5:$A$104,$A73)=0,"Revisar expediente",IF(OR($B73="",$C73="",$H73="",$I73=""),"Revisar campos obligatorios",IF(OR($C73&lt;'Parámetros'!$B$8,$C73&gt;'Parámetros'!$B$9),"Revisar fecha",IF($F73&gt;'Parámetros'!$B$6,"Revisar importe",IF(AND($I73&lt;&gt;"Completado",$I73&lt;&gt;"Cancelado",$C73&lt;TODAY()),"Revisar hito vencido",IF(AND($I73&lt;&gt;"Completado",$I73&lt;&gt;"Cancelado",$C73&gt;=TODAY(),$C73&lt;=TODAY()+'Parámetros'!$B$5),"Comprobar hito próximo","")))))),"Revisar datos o parámetros"))</f>
        <v/>
      </c>
    </row>
    <row r="74" ht="22" customHeight="1">
      <c r="A74" s="14" t="n"/>
      <c r="B74" s="14" t="n"/>
      <c r="C74" s="37" t="n"/>
      <c r="D74" s="26" t="n"/>
      <c r="E74" s="40" t="n"/>
      <c r="F74" s="39">
        <f>IF(OR($A74="",$B74=""),"",IF(OR($D74="",$E74=""),"",IFERROR($D74*$E74,"")))</f>
        <v/>
      </c>
      <c r="G74" s="14" t="n"/>
      <c r="H74" s="14" t="n"/>
      <c r="I74" s="14" t="n"/>
      <c r="J74" s="22">
        <f>IF($A74="","",IFERROR(IF(COUNTIF(Grupos!$A$5:$A$104,$A74)=0,"Revisar expediente",IF(OR($B74="",$C74="",$H74="",$I74=""),"Revisar campos obligatorios",IF(OR($C74&lt;'Parámetros'!$B$8,$C74&gt;'Parámetros'!$B$9),"Revisar fecha",IF($F74&gt;'Parámetros'!$B$6,"Revisar importe",IF(AND($I74&lt;&gt;"Completado",$I74&lt;&gt;"Cancelado",$C74&lt;TODAY()),"Revisar hito vencido",IF(AND($I74&lt;&gt;"Completado",$I74&lt;&gt;"Cancelado",$C74&gt;=TODAY(),$C74&lt;=TODAY()+'Parámetros'!$B$5),"Comprobar hito próximo","")))))),"Revisar datos o parámetros"))</f>
        <v/>
      </c>
    </row>
    <row r="75" ht="22" customHeight="1">
      <c r="A75" s="14" t="n"/>
      <c r="B75" s="14" t="n"/>
      <c r="C75" s="37" t="n"/>
      <c r="D75" s="26" t="n"/>
      <c r="E75" s="40" t="n"/>
      <c r="F75" s="38">
        <f>IF(OR($A75="",$B75=""),"",IF(OR($D75="",$E75=""),"",IFERROR($D75*$E75,"")))</f>
        <v/>
      </c>
      <c r="G75" s="14" t="n"/>
      <c r="H75" s="14" t="n"/>
      <c r="I75" s="14" t="n"/>
      <c r="J75" s="19">
        <f>IF($A75="","",IFERROR(IF(COUNTIF(Grupos!$A$5:$A$104,$A75)=0,"Revisar expediente",IF(OR($B75="",$C75="",$H75="",$I75=""),"Revisar campos obligatorios",IF(OR($C75&lt;'Parámetros'!$B$8,$C75&gt;'Parámetros'!$B$9),"Revisar fecha",IF($F75&gt;'Parámetros'!$B$6,"Revisar importe",IF(AND($I75&lt;&gt;"Completado",$I75&lt;&gt;"Cancelado",$C75&lt;TODAY()),"Revisar hito vencido",IF(AND($I75&lt;&gt;"Completado",$I75&lt;&gt;"Cancelado",$C75&gt;=TODAY(),$C75&lt;=TODAY()+'Parámetros'!$B$5),"Comprobar hito próximo","")))))),"Revisar datos o parámetros"))</f>
        <v/>
      </c>
    </row>
    <row r="76" ht="22" customHeight="1">
      <c r="A76" s="14" t="n"/>
      <c r="B76" s="14" t="n"/>
      <c r="C76" s="37" t="n"/>
      <c r="D76" s="26" t="n"/>
      <c r="E76" s="40" t="n"/>
      <c r="F76" s="39">
        <f>IF(OR($A76="",$B76=""),"",IF(OR($D76="",$E76=""),"",IFERROR($D76*$E76,"")))</f>
        <v/>
      </c>
      <c r="G76" s="14" t="n"/>
      <c r="H76" s="14" t="n"/>
      <c r="I76" s="14" t="n"/>
      <c r="J76" s="22">
        <f>IF($A76="","",IFERROR(IF(COUNTIF(Grupos!$A$5:$A$104,$A76)=0,"Revisar expediente",IF(OR($B76="",$C76="",$H76="",$I76=""),"Revisar campos obligatorios",IF(OR($C76&lt;'Parámetros'!$B$8,$C76&gt;'Parámetros'!$B$9),"Revisar fecha",IF($F76&gt;'Parámetros'!$B$6,"Revisar importe",IF(AND($I76&lt;&gt;"Completado",$I76&lt;&gt;"Cancelado",$C76&lt;TODAY()),"Revisar hito vencido",IF(AND($I76&lt;&gt;"Completado",$I76&lt;&gt;"Cancelado",$C76&gt;=TODAY(),$C76&lt;=TODAY()+'Parámetros'!$B$5),"Comprobar hito próximo","")))))),"Revisar datos o parámetros"))</f>
        <v/>
      </c>
    </row>
    <row r="77" ht="22" customHeight="1">
      <c r="A77" s="14" t="n"/>
      <c r="B77" s="14" t="n"/>
      <c r="C77" s="37" t="n"/>
      <c r="D77" s="26" t="n"/>
      <c r="E77" s="40" t="n"/>
      <c r="F77" s="38">
        <f>IF(OR($A77="",$B77=""),"",IF(OR($D77="",$E77=""),"",IFERROR($D77*$E77,"")))</f>
        <v/>
      </c>
      <c r="G77" s="14" t="n"/>
      <c r="H77" s="14" t="n"/>
      <c r="I77" s="14" t="n"/>
      <c r="J77" s="19">
        <f>IF($A77="","",IFERROR(IF(COUNTIF(Grupos!$A$5:$A$104,$A77)=0,"Revisar expediente",IF(OR($B77="",$C77="",$H77="",$I77=""),"Revisar campos obligatorios",IF(OR($C77&lt;'Parámetros'!$B$8,$C77&gt;'Parámetros'!$B$9),"Revisar fecha",IF($F77&gt;'Parámetros'!$B$6,"Revisar importe",IF(AND($I77&lt;&gt;"Completado",$I77&lt;&gt;"Cancelado",$C77&lt;TODAY()),"Revisar hito vencido",IF(AND($I77&lt;&gt;"Completado",$I77&lt;&gt;"Cancelado",$C77&gt;=TODAY(),$C77&lt;=TODAY()+'Parámetros'!$B$5),"Comprobar hito próximo","")))))),"Revisar datos o parámetros"))</f>
        <v/>
      </c>
    </row>
    <row r="78" ht="22" customHeight="1">
      <c r="A78" s="14" t="n"/>
      <c r="B78" s="14" t="n"/>
      <c r="C78" s="37" t="n"/>
      <c r="D78" s="26" t="n"/>
      <c r="E78" s="40" t="n"/>
      <c r="F78" s="39">
        <f>IF(OR($A78="",$B78=""),"",IF(OR($D78="",$E78=""),"",IFERROR($D78*$E78,"")))</f>
        <v/>
      </c>
      <c r="G78" s="14" t="n"/>
      <c r="H78" s="14" t="n"/>
      <c r="I78" s="14" t="n"/>
      <c r="J78" s="22">
        <f>IF($A78="","",IFERROR(IF(COUNTIF(Grupos!$A$5:$A$104,$A78)=0,"Revisar expediente",IF(OR($B78="",$C78="",$H78="",$I78=""),"Revisar campos obligatorios",IF(OR($C78&lt;'Parámetros'!$B$8,$C78&gt;'Parámetros'!$B$9),"Revisar fecha",IF($F78&gt;'Parámetros'!$B$6,"Revisar importe",IF(AND($I78&lt;&gt;"Completado",$I78&lt;&gt;"Cancelado",$C78&lt;TODAY()),"Revisar hito vencido",IF(AND($I78&lt;&gt;"Completado",$I78&lt;&gt;"Cancelado",$C78&gt;=TODAY(),$C78&lt;=TODAY()+'Parámetros'!$B$5),"Comprobar hito próximo","")))))),"Revisar datos o parámetros"))</f>
        <v/>
      </c>
    </row>
    <row r="79" ht="22" customHeight="1">
      <c r="A79" s="14" t="n"/>
      <c r="B79" s="14" t="n"/>
      <c r="C79" s="37" t="n"/>
      <c r="D79" s="26" t="n"/>
      <c r="E79" s="40" t="n"/>
      <c r="F79" s="38">
        <f>IF(OR($A79="",$B79=""),"",IF(OR($D79="",$E79=""),"",IFERROR($D79*$E79,"")))</f>
        <v/>
      </c>
      <c r="G79" s="14" t="n"/>
      <c r="H79" s="14" t="n"/>
      <c r="I79" s="14" t="n"/>
      <c r="J79" s="19">
        <f>IF($A79="","",IFERROR(IF(COUNTIF(Grupos!$A$5:$A$104,$A79)=0,"Revisar expediente",IF(OR($B79="",$C79="",$H79="",$I79=""),"Revisar campos obligatorios",IF(OR($C79&lt;'Parámetros'!$B$8,$C79&gt;'Parámetros'!$B$9),"Revisar fecha",IF($F79&gt;'Parámetros'!$B$6,"Revisar importe",IF(AND($I79&lt;&gt;"Completado",$I79&lt;&gt;"Cancelado",$C79&lt;TODAY()),"Revisar hito vencido",IF(AND($I79&lt;&gt;"Completado",$I79&lt;&gt;"Cancelado",$C79&gt;=TODAY(),$C79&lt;=TODAY()+'Parámetros'!$B$5),"Comprobar hito próximo","")))))),"Revisar datos o parámetros"))</f>
        <v/>
      </c>
    </row>
    <row r="80" ht="22" customHeight="1">
      <c r="A80" s="14" t="n"/>
      <c r="B80" s="14" t="n"/>
      <c r="C80" s="37" t="n"/>
      <c r="D80" s="26" t="n"/>
      <c r="E80" s="40" t="n"/>
      <c r="F80" s="39">
        <f>IF(OR($A80="",$B80=""),"",IF(OR($D80="",$E80=""),"",IFERROR($D80*$E80,"")))</f>
        <v/>
      </c>
      <c r="G80" s="14" t="n"/>
      <c r="H80" s="14" t="n"/>
      <c r="I80" s="14" t="n"/>
      <c r="J80" s="22">
        <f>IF($A80="","",IFERROR(IF(COUNTIF(Grupos!$A$5:$A$104,$A80)=0,"Revisar expediente",IF(OR($B80="",$C80="",$H80="",$I80=""),"Revisar campos obligatorios",IF(OR($C80&lt;'Parámetros'!$B$8,$C80&gt;'Parámetros'!$B$9),"Revisar fecha",IF($F80&gt;'Parámetros'!$B$6,"Revisar importe",IF(AND($I80&lt;&gt;"Completado",$I80&lt;&gt;"Cancelado",$C80&lt;TODAY()),"Revisar hito vencido",IF(AND($I80&lt;&gt;"Completado",$I80&lt;&gt;"Cancelado",$C80&gt;=TODAY(),$C80&lt;=TODAY()+'Parámetros'!$B$5),"Comprobar hito próximo","")))))),"Revisar datos o parámetros"))</f>
        <v/>
      </c>
    </row>
    <row r="81" ht="22" customHeight="1">
      <c r="A81" s="14" t="n"/>
      <c r="B81" s="14" t="n"/>
      <c r="C81" s="37" t="n"/>
      <c r="D81" s="26" t="n"/>
      <c r="E81" s="40" t="n"/>
      <c r="F81" s="38">
        <f>IF(OR($A81="",$B81=""),"",IF(OR($D81="",$E81=""),"",IFERROR($D81*$E81,"")))</f>
        <v/>
      </c>
      <c r="G81" s="14" t="n"/>
      <c r="H81" s="14" t="n"/>
      <c r="I81" s="14" t="n"/>
      <c r="J81" s="19">
        <f>IF($A81="","",IFERROR(IF(COUNTIF(Grupos!$A$5:$A$104,$A81)=0,"Revisar expediente",IF(OR($B81="",$C81="",$H81="",$I81=""),"Revisar campos obligatorios",IF(OR($C81&lt;'Parámetros'!$B$8,$C81&gt;'Parámetros'!$B$9),"Revisar fecha",IF($F81&gt;'Parámetros'!$B$6,"Revisar importe",IF(AND($I81&lt;&gt;"Completado",$I81&lt;&gt;"Cancelado",$C81&lt;TODAY()),"Revisar hito vencido",IF(AND($I81&lt;&gt;"Completado",$I81&lt;&gt;"Cancelado",$C81&gt;=TODAY(),$C81&lt;=TODAY()+'Parámetros'!$B$5),"Comprobar hito próximo","")))))),"Revisar datos o parámetros"))</f>
        <v/>
      </c>
    </row>
    <row r="82" ht="22" customHeight="1">
      <c r="A82" s="14" t="n"/>
      <c r="B82" s="14" t="n"/>
      <c r="C82" s="37" t="n"/>
      <c r="D82" s="26" t="n"/>
      <c r="E82" s="40" t="n"/>
      <c r="F82" s="39">
        <f>IF(OR($A82="",$B82=""),"",IF(OR($D82="",$E82=""),"",IFERROR($D82*$E82,"")))</f>
        <v/>
      </c>
      <c r="G82" s="14" t="n"/>
      <c r="H82" s="14" t="n"/>
      <c r="I82" s="14" t="n"/>
      <c r="J82" s="22">
        <f>IF($A82="","",IFERROR(IF(COUNTIF(Grupos!$A$5:$A$104,$A82)=0,"Revisar expediente",IF(OR($B82="",$C82="",$H82="",$I82=""),"Revisar campos obligatorios",IF(OR($C82&lt;'Parámetros'!$B$8,$C82&gt;'Parámetros'!$B$9),"Revisar fecha",IF($F82&gt;'Parámetros'!$B$6,"Revisar importe",IF(AND($I82&lt;&gt;"Completado",$I82&lt;&gt;"Cancelado",$C82&lt;TODAY()),"Revisar hito vencido",IF(AND($I82&lt;&gt;"Completado",$I82&lt;&gt;"Cancelado",$C82&gt;=TODAY(),$C82&lt;=TODAY()+'Parámetros'!$B$5),"Comprobar hito próximo","")))))),"Revisar datos o parámetros"))</f>
        <v/>
      </c>
    </row>
    <row r="83" ht="22" customHeight="1">
      <c r="A83" s="14" t="n"/>
      <c r="B83" s="14" t="n"/>
      <c r="C83" s="37" t="n"/>
      <c r="D83" s="26" t="n"/>
      <c r="E83" s="40" t="n"/>
      <c r="F83" s="38">
        <f>IF(OR($A83="",$B83=""),"",IF(OR($D83="",$E83=""),"",IFERROR($D83*$E83,"")))</f>
        <v/>
      </c>
      <c r="G83" s="14" t="n"/>
      <c r="H83" s="14" t="n"/>
      <c r="I83" s="14" t="n"/>
      <c r="J83" s="19">
        <f>IF($A83="","",IFERROR(IF(COUNTIF(Grupos!$A$5:$A$104,$A83)=0,"Revisar expediente",IF(OR($B83="",$C83="",$H83="",$I83=""),"Revisar campos obligatorios",IF(OR($C83&lt;'Parámetros'!$B$8,$C83&gt;'Parámetros'!$B$9),"Revisar fecha",IF($F83&gt;'Parámetros'!$B$6,"Revisar importe",IF(AND($I83&lt;&gt;"Completado",$I83&lt;&gt;"Cancelado",$C83&lt;TODAY()),"Revisar hito vencido",IF(AND($I83&lt;&gt;"Completado",$I83&lt;&gt;"Cancelado",$C83&gt;=TODAY(),$C83&lt;=TODAY()+'Parámetros'!$B$5),"Comprobar hito próximo","")))))),"Revisar datos o parámetros"))</f>
        <v/>
      </c>
    </row>
    <row r="84" ht="22" customHeight="1">
      <c r="A84" s="14" t="n"/>
      <c r="B84" s="14" t="n"/>
      <c r="C84" s="37" t="n"/>
      <c r="D84" s="26" t="n"/>
      <c r="E84" s="40" t="n"/>
      <c r="F84" s="39">
        <f>IF(OR($A84="",$B84=""),"",IF(OR($D84="",$E84=""),"",IFERROR($D84*$E84,"")))</f>
        <v/>
      </c>
      <c r="G84" s="14" t="n"/>
      <c r="H84" s="14" t="n"/>
      <c r="I84" s="14" t="n"/>
      <c r="J84" s="22">
        <f>IF($A84="","",IFERROR(IF(COUNTIF(Grupos!$A$5:$A$104,$A84)=0,"Revisar expediente",IF(OR($B84="",$C84="",$H84="",$I84=""),"Revisar campos obligatorios",IF(OR($C84&lt;'Parámetros'!$B$8,$C84&gt;'Parámetros'!$B$9),"Revisar fecha",IF($F84&gt;'Parámetros'!$B$6,"Revisar importe",IF(AND($I84&lt;&gt;"Completado",$I84&lt;&gt;"Cancelado",$C84&lt;TODAY()),"Revisar hito vencido",IF(AND($I84&lt;&gt;"Completado",$I84&lt;&gt;"Cancelado",$C84&gt;=TODAY(),$C84&lt;=TODAY()+'Parámetros'!$B$5),"Comprobar hito próximo","")))))),"Revisar datos o parámetros"))</f>
        <v/>
      </c>
    </row>
    <row r="85" ht="22" customHeight="1">
      <c r="A85" s="14" t="n"/>
      <c r="B85" s="14" t="n"/>
      <c r="C85" s="37" t="n"/>
      <c r="D85" s="26" t="n"/>
      <c r="E85" s="40" t="n"/>
      <c r="F85" s="38">
        <f>IF(OR($A85="",$B85=""),"",IF(OR($D85="",$E85=""),"",IFERROR($D85*$E85,"")))</f>
        <v/>
      </c>
      <c r="G85" s="14" t="n"/>
      <c r="H85" s="14" t="n"/>
      <c r="I85" s="14" t="n"/>
      <c r="J85" s="19">
        <f>IF($A85="","",IFERROR(IF(COUNTIF(Grupos!$A$5:$A$104,$A85)=0,"Revisar expediente",IF(OR($B85="",$C85="",$H85="",$I85=""),"Revisar campos obligatorios",IF(OR($C85&lt;'Parámetros'!$B$8,$C85&gt;'Parámetros'!$B$9),"Revisar fecha",IF($F85&gt;'Parámetros'!$B$6,"Revisar importe",IF(AND($I85&lt;&gt;"Completado",$I85&lt;&gt;"Cancelado",$C85&lt;TODAY()),"Revisar hito vencido",IF(AND($I85&lt;&gt;"Completado",$I85&lt;&gt;"Cancelado",$C85&gt;=TODAY(),$C85&lt;=TODAY()+'Parámetros'!$B$5),"Comprobar hito próximo","")))))),"Revisar datos o parámetros"))</f>
        <v/>
      </c>
    </row>
    <row r="86" ht="22" customHeight="1">
      <c r="A86" s="14" t="n"/>
      <c r="B86" s="14" t="n"/>
      <c r="C86" s="37" t="n"/>
      <c r="D86" s="26" t="n"/>
      <c r="E86" s="40" t="n"/>
      <c r="F86" s="39">
        <f>IF(OR($A86="",$B86=""),"",IF(OR($D86="",$E86=""),"",IFERROR($D86*$E86,"")))</f>
        <v/>
      </c>
      <c r="G86" s="14" t="n"/>
      <c r="H86" s="14" t="n"/>
      <c r="I86" s="14" t="n"/>
      <c r="J86" s="22">
        <f>IF($A86="","",IFERROR(IF(COUNTIF(Grupos!$A$5:$A$104,$A86)=0,"Revisar expediente",IF(OR($B86="",$C86="",$H86="",$I86=""),"Revisar campos obligatorios",IF(OR($C86&lt;'Parámetros'!$B$8,$C86&gt;'Parámetros'!$B$9),"Revisar fecha",IF($F86&gt;'Parámetros'!$B$6,"Revisar importe",IF(AND($I86&lt;&gt;"Completado",$I86&lt;&gt;"Cancelado",$C86&lt;TODAY()),"Revisar hito vencido",IF(AND($I86&lt;&gt;"Completado",$I86&lt;&gt;"Cancelado",$C86&gt;=TODAY(),$C86&lt;=TODAY()+'Parámetros'!$B$5),"Comprobar hito próximo","")))))),"Revisar datos o parámetros"))</f>
        <v/>
      </c>
    </row>
    <row r="87" ht="22" customHeight="1">
      <c r="A87" s="14" t="n"/>
      <c r="B87" s="14" t="n"/>
      <c r="C87" s="37" t="n"/>
      <c r="D87" s="26" t="n"/>
      <c r="E87" s="40" t="n"/>
      <c r="F87" s="38">
        <f>IF(OR($A87="",$B87=""),"",IF(OR($D87="",$E87=""),"",IFERROR($D87*$E87,"")))</f>
        <v/>
      </c>
      <c r="G87" s="14" t="n"/>
      <c r="H87" s="14" t="n"/>
      <c r="I87" s="14" t="n"/>
      <c r="J87" s="19">
        <f>IF($A87="","",IFERROR(IF(COUNTIF(Grupos!$A$5:$A$104,$A87)=0,"Revisar expediente",IF(OR($B87="",$C87="",$H87="",$I87=""),"Revisar campos obligatorios",IF(OR($C87&lt;'Parámetros'!$B$8,$C87&gt;'Parámetros'!$B$9),"Revisar fecha",IF($F87&gt;'Parámetros'!$B$6,"Revisar importe",IF(AND($I87&lt;&gt;"Completado",$I87&lt;&gt;"Cancelado",$C87&lt;TODAY()),"Revisar hito vencido",IF(AND($I87&lt;&gt;"Completado",$I87&lt;&gt;"Cancelado",$C87&gt;=TODAY(),$C87&lt;=TODAY()+'Parámetros'!$B$5),"Comprobar hito próximo","")))))),"Revisar datos o parámetros"))</f>
        <v/>
      </c>
    </row>
    <row r="88" ht="22" customHeight="1">
      <c r="A88" s="14" t="n"/>
      <c r="B88" s="14" t="n"/>
      <c r="C88" s="37" t="n"/>
      <c r="D88" s="26" t="n"/>
      <c r="E88" s="40" t="n"/>
      <c r="F88" s="39">
        <f>IF(OR($A88="",$B88=""),"",IF(OR($D88="",$E88=""),"",IFERROR($D88*$E88,"")))</f>
        <v/>
      </c>
      <c r="G88" s="14" t="n"/>
      <c r="H88" s="14" t="n"/>
      <c r="I88" s="14" t="n"/>
      <c r="J88" s="22">
        <f>IF($A88="","",IFERROR(IF(COUNTIF(Grupos!$A$5:$A$104,$A88)=0,"Revisar expediente",IF(OR($B88="",$C88="",$H88="",$I88=""),"Revisar campos obligatorios",IF(OR($C88&lt;'Parámetros'!$B$8,$C88&gt;'Parámetros'!$B$9),"Revisar fecha",IF($F88&gt;'Parámetros'!$B$6,"Revisar importe",IF(AND($I88&lt;&gt;"Completado",$I88&lt;&gt;"Cancelado",$C88&lt;TODAY()),"Revisar hito vencido",IF(AND($I88&lt;&gt;"Completado",$I88&lt;&gt;"Cancelado",$C88&gt;=TODAY(),$C88&lt;=TODAY()+'Parámetros'!$B$5),"Comprobar hito próximo","")))))),"Revisar datos o parámetros"))</f>
        <v/>
      </c>
    </row>
    <row r="89" ht="22" customHeight="1">
      <c r="A89" s="14" t="n"/>
      <c r="B89" s="14" t="n"/>
      <c r="C89" s="37" t="n"/>
      <c r="D89" s="26" t="n"/>
      <c r="E89" s="40" t="n"/>
      <c r="F89" s="38">
        <f>IF(OR($A89="",$B89=""),"",IF(OR($D89="",$E89=""),"",IFERROR($D89*$E89,"")))</f>
        <v/>
      </c>
      <c r="G89" s="14" t="n"/>
      <c r="H89" s="14" t="n"/>
      <c r="I89" s="14" t="n"/>
      <c r="J89" s="19">
        <f>IF($A89="","",IFERROR(IF(COUNTIF(Grupos!$A$5:$A$104,$A89)=0,"Revisar expediente",IF(OR($B89="",$C89="",$H89="",$I89=""),"Revisar campos obligatorios",IF(OR($C89&lt;'Parámetros'!$B$8,$C89&gt;'Parámetros'!$B$9),"Revisar fecha",IF($F89&gt;'Parámetros'!$B$6,"Revisar importe",IF(AND($I89&lt;&gt;"Completado",$I89&lt;&gt;"Cancelado",$C89&lt;TODAY()),"Revisar hito vencido",IF(AND($I89&lt;&gt;"Completado",$I89&lt;&gt;"Cancelado",$C89&gt;=TODAY(),$C89&lt;=TODAY()+'Parámetros'!$B$5),"Comprobar hito próximo","")))))),"Revisar datos o parámetros"))</f>
        <v/>
      </c>
    </row>
    <row r="90" ht="22" customHeight="1">
      <c r="A90" s="14" t="n"/>
      <c r="B90" s="14" t="n"/>
      <c r="C90" s="37" t="n"/>
      <c r="D90" s="26" t="n"/>
      <c r="E90" s="40" t="n"/>
      <c r="F90" s="39">
        <f>IF(OR($A90="",$B90=""),"",IF(OR($D90="",$E90=""),"",IFERROR($D90*$E90,"")))</f>
        <v/>
      </c>
      <c r="G90" s="14" t="n"/>
      <c r="H90" s="14" t="n"/>
      <c r="I90" s="14" t="n"/>
      <c r="J90" s="22">
        <f>IF($A90="","",IFERROR(IF(COUNTIF(Grupos!$A$5:$A$104,$A90)=0,"Revisar expediente",IF(OR($B90="",$C90="",$H90="",$I90=""),"Revisar campos obligatorios",IF(OR($C90&lt;'Parámetros'!$B$8,$C90&gt;'Parámetros'!$B$9),"Revisar fecha",IF($F90&gt;'Parámetros'!$B$6,"Revisar importe",IF(AND($I90&lt;&gt;"Completado",$I90&lt;&gt;"Cancelado",$C90&lt;TODAY()),"Revisar hito vencido",IF(AND($I90&lt;&gt;"Completado",$I90&lt;&gt;"Cancelado",$C90&gt;=TODAY(),$C90&lt;=TODAY()+'Parámetros'!$B$5),"Comprobar hito próximo","")))))),"Revisar datos o parámetros"))</f>
        <v/>
      </c>
    </row>
    <row r="91" ht="22" customHeight="1">
      <c r="A91" s="14" t="n"/>
      <c r="B91" s="14" t="n"/>
      <c r="C91" s="37" t="n"/>
      <c r="D91" s="26" t="n"/>
      <c r="E91" s="40" t="n"/>
      <c r="F91" s="38">
        <f>IF(OR($A91="",$B91=""),"",IF(OR($D91="",$E91=""),"",IFERROR($D91*$E91,"")))</f>
        <v/>
      </c>
      <c r="G91" s="14" t="n"/>
      <c r="H91" s="14" t="n"/>
      <c r="I91" s="14" t="n"/>
      <c r="J91" s="19">
        <f>IF($A91="","",IFERROR(IF(COUNTIF(Grupos!$A$5:$A$104,$A91)=0,"Revisar expediente",IF(OR($B91="",$C91="",$H91="",$I91=""),"Revisar campos obligatorios",IF(OR($C91&lt;'Parámetros'!$B$8,$C91&gt;'Parámetros'!$B$9),"Revisar fecha",IF($F91&gt;'Parámetros'!$B$6,"Revisar importe",IF(AND($I91&lt;&gt;"Completado",$I91&lt;&gt;"Cancelado",$C91&lt;TODAY()),"Revisar hito vencido",IF(AND($I91&lt;&gt;"Completado",$I91&lt;&gt;"Cancelado",$C91&gt;=TODAY(),$C91&lt;=TODAY()+'Parámetros'!$B$5),"Comprobar hito próximo","")))))),"Revisar datos o parámetros"))</f>
        <v/>
      </c>
    </row>
    <row r="92" ht="22" customHeight="1">
      <c r="A92" s="14" t="n"/>
      <c r="B92" s="14" t="n"/>
      <c r="C92" s="37" t="n"/>
      <c r="D92" s="26" t="n"/>
      <c r="E92" s="40" t="n"/>
      <c r="F92" s="39">
        <f>IF(OR($A92="",$B92=""),"",IF(OR($D92="",$E92=""),"",IFERROR($D92*$E92,"")))</f>
        <v/>
      </c>
      <c r="G92" s="14" t="n"/>
      <c r="H92" s="14" t="n"/>
      <c r="I92" s="14" t="n"/>
      <c r="J92" s="22">
        <f>IF($A92="","",IFERROR(IF(COUNTIF(Grupos!$A$5:$A$104,$A92)=0,"Revisar expediente",IF(OR($B92="",$C92="",$H92="",$I92=""),"Revisar campos obligatorios",IF(OR($C92&lt;'Parámetros'!$B$8,$C92&gt;'Parámetros'!$B$9),"Revisar fecha",IF($F92&gt;'Parámetros'!$B$6,"Revisar importe",IF(AND($I92&lt;&gt;"Completado",$I92&lt;&gt;"Cancelado",$C92&lt;TODAY()),"Revisar hito vencido",IF(AND($I92&lt;&gt;"Completado",$I92&lt;&gt;"Cancelado",$C92&gt;=TODAY(),$C92&lt;=TODAY()+'Parámetros'!$B$5),"Comprobar hito próximo","")))))),"Revisar datos o parámetros"))</f>
        <v/>
      </c>
    </row>
    <row r="93" ht="22" customHeight="1">
      <c r="A93" s="14" t="n"/>
      <c r="B93" s="14" t="n"/>
      <c r="C93" s="37" t="n"/>
      <c r="D93" s="26" t="n"/>
      <c r="E93" s="40" t="n"/>
      <c r="F93" s="38">
        <f>IF(OR($A93="",$B93=""),"",IF(OR($D93="",$E93=""),"",IFERROR($D93*$E93,"")))</f>
        <v/>
      </c>
      <c r="G93" s="14" t="n"/>
      <c r="H93" s="14" t="n"/>
      <c r="I93" s="14" t="n"/>
      <c r="J93" s="19">
        <f>IF($A93="","",IFERROR(IF(COUNTIF(Grupos!$A$5:$A$104,$A93)=0,"Revisar expediente",IF(OR($B93="",$C93="",$H93="",$I93=""),"Revisar campos obligatorios",IF(OR($C93&lt;'Parámetros'!$B$8,$C93&gt;'Parámetros'!$B$9),"Revisar fecha",IF($F93&gt;'Parámetros'!$B$6,"Revisar importe",IF(AND($I93&lt;&gt;"Completado",$I93&lt;&gt;"Cancelado",$C93&lt;TODAY()),"Revisar hito vencido",IF(AND($I93&lt;&gt;"Completado",$I93&lt;&gt;"Cancelado",$C93&gt;=TODAY(),$C93&lt;=TODAY()+'Parámetros'!$B$5),"Comprobar hito próximo","")))))),"Revisar datos o parámetros"))</f>
        <v/>
      </c>
    </row>
    <row r="94" ht="22" customHeight="1">
      <c r="A94" s="14" t="n"/>
      <c r="B94" s="14" t="n"/>
      <c r="C94" s="37" t="n"/>
      <c r="D94" s="26" t="n"/>
      <c r="E94" s="40" t="n"/>
      <c r="F94" s="39">
        <f>IF(OR($A94="",$B94=""),"",IF(OR($D94="",$E94=""),"",IFERROR($D94*$E94,"")))</f>
        <v/>
      </c>
      <c r="G94" s="14" t="n"/>
      <c r="H94" s="14" t="n"/>
      <c r="I94" s="14" t="n"/>
      <c r="J94" s="22">
        <f>IF($A94="","",IFERROR(IF(COUNTIF(Grupos!$A$5:$A$104,$A94)=0,"Revisar expediente",IF(OR($B94="",$C94="",$H94="",$I94=""),"Revisar campos obligatorios",IF(OR($C94&lt;'Parámetros'!$B$8,$C94&gt;'Parámetros'!$B$9),"Revisar fecha",IF($F94&gt;'Parámetros'!$B$6,"Revisar importe",IF(AND($I94&lt;&gt;"Completado",$I94&lt;&gt;"Cancelado",$C94&lt;TODAY()),"Revisar hito vencido",IF(AND($I94&lt;&gt;"Completado",$I94&lt;&gt;"Cancelado",$C94&gt;=TODAY(),$C94&lt;=TODAY()+'Parámetros'!$B$5),"Comprobar hito próximo","")))))),"Revisar datos o parámetros"))</f>
        <v/>
      </c>
    </row>
    <row r="95" ht="22" customHeight="1">
      <c r="A95" s="14" t="n"/>
      <c r="B95" s="14" t="n"/>
      <c r="C95" s="37" t="n"/>
      <c r="D95" s="26" t="n"/>
      <c r="E95" s="40" t="n"/>
      <c r="F95" s="38">
        <f>IF(OR($A95="",$B95=""),"",IF(OR($D95="",$E95=""),"",IFERROR($D95*$E95,"")))</f>
        <v/>
      </c>
      <c r="G95" s="14" t="n"/>
      <c r="H95" s="14" t="n"/>
      <c r="I95" s="14" t="n"/>
      <c r="J95" s="19">
        <f>IF($A95="","",IFERROR(IF(COUNTIF(Grupos!$A$5:$A$104,$A95)=0,"Revisar expediente",IF(OR($B95="",$C95="",$H95="",$I95=""),"Revisar campos obligatorios",IF(OR($C95&lt;'Parámetros'!$B$8,$C95&gt;'Parámetros'!$B$9),"Revisar fecha",IF($F95&gt;'Parámetros'!$B$6,"Revisar importe",IF(AND($I95&lt;&gt;"Completado",$I95&lt;&gt;"Cancelado",$C95&lt;TODAY()),"Revisar hito vencido",IF(AND($I95&lt;&gt;"Completado",$I95&lt;&gt;"Cancelado",$C95&gt;=TODAY(),$C95&lt;=TODAY()+'Parámetros'!$B$5),"Comprobar hito próximo","")))))),"Revisar datos o parámetros"))</f>
        <v/>
      </c>
    </row>
    <row r="96" ht="22" customHeight="1">
      <c r="A96" s="14" t="n"/>
      <c r="B96" s="14" t="n"/>
      <c r="C96" s="37" t="n"/>
      <c r="D96" s="26" t="n"/>
      <c r="E96" s="40" t="n"/>
      <c r="F96" s="39">
        <f>IF(OR($A96="",$B96=""),"",IF(OR($D96="",$E96=""),"",IFERROR($D96*$E96,"")))</f>
        <v/>
      </c>
      <c r="G96" s="14" t="n"/>
      <c r="H96" s="14" t="n"/>
      <c r="I96" s="14" t="n"/>
      <c r="J96" s="22">
        <f>IF($A96="","",IFERROR(IF(COUNTIF(Grupos!$A$5:$A$104,$A96)=0,"Revisar expediente",IF(OR($B96="",$C96="",$H96="",$I96=""),"Revisar campos obligatorios",IF(OR($C96&lt;'Parámetros'!$B$8,$C96&gt;'Parámetros'!$B$9),"Revisar fecha",IF($F96&gt;'Parámetros'!$B$6,"Revisar importe",IF(AND($I96&lt;&gt;"Completado",$I96&lt;&gt;"Cancelado",$C96&lt;TODAY()),"Revisar hito vencido",IF(AND($I96&lt;&gt;"Completado",$I96&lt;&gt;"Cancelado",$C96&gt;=TODAY(),$C96&lt;=TODAY()+'Parámetros'!$B$5),"Comprobar hito próximo","")))))),"Revisar datos o parámetros"))</f>
        <v/>
      </c>
    </row>
    <row r="97" ht="22" customHeight="1">
      <c r="A97" s="14" t="n"/>
      <c r="B97" s="14" t="n"/>
      <c r="C97" s="37" t="n"/>
      <c r="D97" s="26" t="n"/>
      <c r="E97" s="40" t="n"/>
      <c r="F97" s="38">
        <f>IF(OR($A97="",$B97=""),"",IF(OR($D97="",$E97=""),"",IFERROR($D97*$E97,"")))</f>
        <v/>
      </c>
      <c r="G97" s="14" t="n"/>
      <c r="H97" s="14" t="n"/>
      <c r="I97" s="14" t="n"/>
      <c r="J97" s="19">
        <f>IF($A97="","",IFERROR(IF(COUNTIF(Grupos!$A$5:$A$104,$A97)=0,"Revisar expediente",IF(OR($B97="",$C97="",$H97="",$I97=""),"Revisar campos obligatorios",IF(OR($C97&lt;'Parámetros'!$B$8,$C97&gt;'Parámetros'!$B$9),"Revisar fecha",IF($F97&gt;'Parámetros'!$B$6,"Revisar importe",IF(AND($I97&lt;&gt;"Completado",$I97&lt;&gt;"Cancelado",$C97&lt;TODAY()),"Revisar hito vencido",IF(AND($I97&lt;&gt;"Completado",$I97&lt;&gt;"Cancelado",$C97&gt;=TODAY(),$C97&lt;=TODAY()+'Parámetros'!$B$5),"Comprobar hito próximo","")))))),"Revisar datos o parámetros"))</f>
        <v/>
      </c>
    </row>
    <row r="98" ht="22" customHeight="1">
      <c r="A98" s="14" t="n"/>
      <c r="B98" s="14" t="n"/>
      <c r="C98" s="37" t="n"/>
      <c r="D98" s="26" t="n"/>
      <c r="E98" s="40" t="n"/>
      <c r="F98" s="39">
        <f>IF(OR($A98="",$B98=""),"",IF(OR($D98="",$E98=""),"",IFERROR($D98*$E98,"")))</f>
        <v/>
      </c>
      <c r="G98" s="14" t="n"/>
      <c r="H98" s="14" t="n"/>
      <c r="I98" s="14" t="n"/>
      <c r="J98" s="22">
        <f>IF($A98="","",IFERROR(IF(COUNTIF(Grupos!$A$5:$A$104,$A98)=0,"Revisar expediente",IF(OR($B98="",$C98="",$H98="",$I98=""),"Revisar campos obligatorios",IF(OR($C98&lt;'Parámetros'!$B$8,$C98&gt;'Parámetros'!$B$9),"Revisar fecha",IF($F98&gt;'Parámetros'!$B$6,"Revisar importe",IF(AND($I98&lt;&gt;"Completado",$I98&lt;&gt;"Cancelado",$C98&lt;TODAY()),"Revisar hito vencido",IF(AND($I98&lt;&gt;"Completado",$I98&lt;&gt;"Cancelado",$C98&gt;=TODAY(),$C98&lt;=TODAY()+'Parámetros'!$B$5),"Comprobar hito próximo","")))))),"Revisar datos o parámetros"))</f>
        <v/>
      </c>
    </row>
    <row r="99" ht="22" customHeight="1">
      <c r="A99" s="14" t="n"/>
      <c r="B99" s="14" t="n"/>
      <c r="C99" s="37" t="n"/>
      <c r="D99" s="26" t="n"/>
      <c r="E99" s="40" t="n"/>
      <c r="F99" s="38">
        <f>IF(OR($A99="",$B99=""),"",IF(OR($D99="",$E99=""),"",IFERROR($D99*$E99,"")))</f>
        <v/>
      </c>
      <c r="G99" s="14" t="n"/>
      <c r="H99" s="14" t="n"/>
      <c r="I99" s="14" t="n"/>
      <c r="J99" s="19">
        <f>IF($A99="","",IFERROR(IF(COUNTIF(Grupos!$A$5:$A$104,$A99)=0,"Revisar expediente",IF(OR($B99="",$C99="",$H99="",$I99=""),"Revisar campos obligatorios",IF(OR($C99&lt;'Parámetros'!$B$8,$C99&gt;'Parámetros'!$B$9),"Revisar fecha",IF($F99&gt;'Parámetros'!$B$6,"Revisar importe",IF(AND($I99&lt;&gt;"Completado",$I99&lt;&gt;"Cancelado",$C99&lt;TODAY()),"Revisar hito vencido",IF(AND($I99&lt;&gt;"Completado",$I99&lt;&gt;"Cancelado",$C99&gt;=TODAY(),$C99&lt;=TODAY()+'Parámetros'!$B$5),"Comprobar hito próximo","")))))),"Revisar datos o parámetros"))</f>
        <v/>
      </c>
    </row>
    <row r="100" ht="22" customHeight="1">
      <c r="A100" s="14" t="n"/>
      <c r="B100" s="14" t="n"/>
      <c r="C100" s="37" t="n"/>
      <c r="D100" s="26" t="n"/>
      <c r="E100" s="40" t="n"/>
      <c r="F100" s="39">
        <f>IF(OR($A100="",$B100=""),"",IF(OR($D100="",$E100=""),"",IFERROR($D100*$E100,"")))</f>
        <v/>
      </c>
      <c r="G100" s="14" t="n"/>
      <c r="H100" s="14" t="n"/>
      <c r="I100" s="14" t="n"/>
      <c r="J100" s="22">
        <f>IF($A100="","",IFERROR(IF(COUNTIF(Grupos!$A$5:$A$104,$A100)=0,"Revisar expediente",IF(OR($B100="",$C100="",$H100="",$I100=""),"Revisar campos obligatorios",IF(OR($C100&lt;'Parámetros'!$B$8,$C100&gt;'Parámetros'!$B$9),"Revisar fecha",IF($F100&gt;'Parámetros'!$B$6,"Revisar importe",IF(AND($I100&lt;&gt;"Completado",$I100&lt;&gt;"Cancelado",$C100&lt;TODAY()),"Revisar hito vencido",IF(AND($I100&lt;&gt;"Completado",$I100&lt;&gt;"Cancelado",$C100&gt;=TODAY(),$C100&lt;=TODAY()+'Parámetros'!$B$5),"Comprobar hito próximo","")))))),"Revisar datos o parámetros"))</f>
        <v/>
      </c>
    </row>
    <row r="101" ht="22" customHeight="1">
      <c r="A101" s="14" t="n"/>
      <c r="B101" s="14" t="n"/>
      <c r="C101" s="37" t="n"/>
      <c r="D101" s="26" t="n"/>
      <c r="E101" s="40" t="n"/>
      <c r="F101" s="38">
        <f>IF(OR($A101="",$B101=""),"",IF(OR($D101="",$E101=""),"",IFERROR($D101*$E101,"")))</f>
        <v/>
      </c>
      <c r="G101" s="14" t="n"/>
      <c r="H101" s="14" t="n"/>
      <c r="I101" s="14" t="n"/>
      <c r="J101" s="19">
        <f>IF($A101="","",IFERROR(IF(COUNTIF(Grupos!$A$5:$A$104,$A101)=0,"Revisar expediente",IF(OR($B101="",$C101="",$H101="",$I101=""),"Revisar campos obligatorios",IF(OR($C101&lt;'Parámetros'!$B$8,$C101&gt;'Parámetros'!$B$9),"Revisar fecha",IF($F101&gt;'Parámetros'!$B$6,"Revisar importe",IF(AND($I101&lt;&gt;"Completado",$I101&lt;&gt;"Cancelado",$C101&lt;TODAY()),"Revisar hito vencido",IF(AND($I101&lt;&gt;"Completado",$I101&lt;&gt;"Cancelado",$C101&gt;=TODAY(),$C101&lt;=TODAY()+'Parámetros'!$B$5),"Comprobar hito próximo","")))))),"Revisar datos o parámetros"))</f>
        <v/>
      </c>
    </row>
    <row r="102" ht="22" customHeight="1">
      <c r="A102" s="14" t="n"/>
      <c r="B102" s="14" t="n"/>
      <c r="C102" s="37" t="n"/>
      <c r="D102" s="26" t="n"/>
      <c r="E102" s="40" t="n"/>
      <c r="F102" s="39">
        <f>IF(OR($A102="",$B102=""),"",IF(OR($D102="",$E102=""),"",IFERROR($D102*$E102,"")))</f>
        <v/>
      </c>
      <c r="G102" s="14" t="n"/>
      <c r="H102" s="14" t="n"/>
      <c r="I102" s="14" t="n"/>
      <c r="J102" s="22">
        <f>IF($A102="","",IFERROR(IF(COUNTIF(Grupos!$A$5:$A$104,$A102)=0,"Revisar expediente",IF(OR($B102="",$C102="",$H102="",$I102=""),"Revisar campos obligatorios",IF(OR($C102&lt;'Parámetros'!$B$8,$C102&gt;'Parámetros'!$B$9),"Revisar fecha",IF($F102&gt;'Parámetros'!$B$6,"Revisar importe",IF(AND($I102&lt;&gt;"Completado",$I102&lt;&gt;"Cancelado",$C102&lt;TODAY()),"Revisar hito vencido",IF(AND($I102&lt;&gt;"Completado",$I102&lt;&gt;"Cancelado",$C102&gt;=TODAY(),$C102&lt;=TODAY()+'Parámetros'!$B$5),"Comprobar hito próximo","")))))),"Revisar datos o parámetros"))</f>
        <v/>
      </c>
    </row>
    <row r="103" ht="22" customHeight="1">
      <c r="A103" s="14" t="n"/>
      <c r="B103" s="14" t="n"/>
      <c r="C103" s="37" t="n"/>
      <c r="D103" s="26" t="n"/>
      <c r="E103" s="40" t="n"/>
      <c r="F103" s="38">
        <f>IF(OR($A103="",$B103=""),"",IF(OR($D103="",$E103=""),"",IFERROR($D103*$E103,"")))</f>
        <v/>
      </c>
      <c r="G103" s="14" t="n"/>
      <c r="H103" s="14" t="n"/>
      <c r="I103" s="14" t="n"/>
      <c r="J103" s="19">
        <f>IF($A103="","",IFERROR(IF(COUNTIF(Grupos!$A$5:$A$104,$A103)=0,"Revisar expediente",IF(OR($B103="",$C103="",$H103="",$I103=""),"Revisar campos obligatorios",IF(OR($C103&lt;'Parámetros'!$B$8,$C103&gt;'Parámetros'!$B$9),"Revisar fecha",IF($F103&gt;'Parámetros'!$B$6,"Revisar importe",IF(AND($I103&lt;&gt;"Completado",$I103&lt;&gt;"Cancelado",$C103&lt;TODAY()),"Revisar hito vencido",IF(AND($I103&lt;&gt;"Completado",$I103&lt;&gt;"Cancelado",$C103&gt;=TODAY(),$C103&lt;=TODAY()+'Parámetros'!$B$5),"Comprobar hito próximo","")))))),"Revisar datos o parámetros"))</f>
        <v/>
      </c>
    </row>
    <row r="104" ht="22" customHeight="1">
      <c r="A104" s="14" t="n"/>
      <c r="B104" s="14" t="n"/>
      <c r="C104" s="37" t="n"/>
      <c r="D104" s="26" t="n"/>
      <c r="E104" s="40" t="n"/>
      <c r="F104" s="39">
        <f>IF(OR($A104="",$B104=""),"",IF(OR($D104="",$E104=""),"",IFERROR($D104*$E104,"")))</f>
        <v/>
      </c>
      <c r="G104" s="14" t="n"/>
      <c r="H104" s="14" t="n"/>
      <c r="I104" s="14" t="n"/>
      <c r="J104" s="22">
        <f>IF($A104="","",IFERROR(IF(COUNTIF(Grupos!$A$5:$A$104,$A104)=0,"Revisar expediente",IF(OR($B104="",$C104="",$H104="",$I104=""),"Revisar campos obligatorios",IF(OR($C104&lt;'Parámetros'!$B$8,$C104&gt;'Parámetros'!$B$9),"Revisar fecha",IF($F104&gt;'Parámetros'!$B$6,"Revisar importe",IF(AND($I104&lt;&gt;"Completado",$I104&lt;&gt;"Cancelado",$C104&lt;TODAY()),"Revisar hito vencido",IF(AND($I104&lt;&gt;"Completado",$I104&lt;&gt;"Cancelado",$C104&gt;=TODAY(),$C104&lt;=TODAY()+'Parámetros'!$B$5),"Comprobar hito próximo","")))))),"Revisar datos o parámetros"))</f>
        <v/>
      </c>
    </row>
  </sheetData>
  <autoFilter ref="A4:J104"/>
  <mergeCells count="1">
    <mergeCell ref="A1:J1"/>
  </mergeCells>
  <conditionalFormatting sqref="J5:J104">
    <cfRule type="expression" priority="1" dxfId="0">
      <formula>AND($A5&lt;&gt;"",$J5&lt;&gt;"")</formula>
    </cfRule>
  </conditionalFormatting>
  <dataValidations count="4">
    <dataValidation sqref="C5:C104" showDropDown="0" showInputMessage="1" showErrorMessage="1" allowBlank="0" errorTitle="Fecha no válida" error="Revise la fecha del servicio o hito." promptTitle="Entrada editable" prompt="Introduzca el dato y compruebe que corresponde al expediente ficticio." type="date" errorStyle="stop" operator="between">
      <formula1>DATE(2021,1,1)</formula1>
      <formula2>DATE(2036,12,31)</formula2>
    </dataValidation>
    <dataValidation sqref="D5:D104" showDropDown="0" showInputMessage="1" showErrorMessage="1" allowBlank="0" errorTitle="Cantidad no válida" error="Revise la cantidad del servicio o hito." promptTitle="Entrada editable" prompt="Introduzca el dato y compruebe que corresponde al expediente ficticio." type="decimal" errorStyle="stop" operator="between">
      <formula1>0</formula1>
      <formula2>99999</formula2>
    </dataValidation>
    <dataValidation sqref="E5:E104" showDropDown="0" showInputMessage="1" showErrorMessage="1" allowBlank="0" errorTitle="Importe no válido" error="Revise el importe unitario." promptTitle="Entrada editable" prompt="Introduzca el dato y compruebe que corresponde al expediente ficticio." type="decimal" errorStyle="stop" operator="between">
      <formula1>0</formula1>
      <formula2>1000000</formula2>
    </dataValidation>
    <dataValidation sqref="I5:I104" showDropDown="0" showInputMessage="1" showErrorMessage="1" allowBlank="0" errorTitle="Estado no válido" error="Seleccione un estado de la lista." promptTitle="Entrada editable" prompt="Introduzca el dato y compruebe que corresponde al expediente ficticio." type="list" errorStyle="stop">
      <formula1>"Pendiente,Confirmado,Completado,Cancelado"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3" customWidth="1" min="3" max="3"/>
    <col width="58" customWidth="1" min="4" max="4"/>
  </cols>
  <sheetData>
    <row r="1" ht="28" customHeight="1">
      <c r="A1" s="1" t="inlineStr">
        <is>
          <t>Parámetros editables de la reserva grupal</t>
        </is>
      </c>
      <c r="B1" s="32" t="n"/>
      <c r="C1" s="32" t="n"/>
      <c r="D1" s="33" t="n"/>
    </row>
    <row r="2">
      <c r="A2" s="13" t="inlineStr">
        <is>
          <t>Estos límites son orientativos y sirven únicamente para generar avisos de comprobación humana.</t>
        </is>
      </c>
    </row>
    <row r="3" ht="30" customHeight="1">
      <c r="A3" s="4" t="inlineStr">
        <is>
          <t>Parámetro</t>
        </is>
      </c>
      <c r="B3" s="4" t="inlineStr">
        <is>
          <t>Valor</t>
        </is>
      </c>
      <c r="C3" s="4" t="inlineStr">
        <is>
          <t>Unidad</t>
        </is>
      </c>
      <c r="D3" s="4" t="inlineStr">
        <is>
          <t>Uso operativo</t>
        </is>
      </c>
    </row>
    <row r="4" ht="22" customHeight="1">
      <c r="A4" s="27" t="inlineStr">
        <is>
          <t>Horizonte de salidas próximas</t>
        </is>
      </c>
      <c r="B4" s="28" t="n">
        <v>30</v>
      </c>
      <c r="C4" s="27" t="inlineStr">
        <is>
          <t>días</t>
        </is>
      </c>
      <c r="D4" s="22" t="inlineStr">
        <is>
          <t>Cuenta salidas futuras dentro del horizonte.</t>
        </is>
      </c>
    </row>
    <row r="5" ht="22" customHeight="1">
      <c r="A5" s="29" t="inlineStr">
        <is>
          <t>Antelación para aviso de hito</t>
        </is>
      </c>
      <c r="B5" s="28" t="n">
        <v>14</v>
      </c>
      <c r="C5" s="29" t="inlineStr">
        <is>
          <t>días</t>
        </is>
      </c>
      <c r="D5" s="19" t="inlineStr">
        <is>
          <t>Solicita comprobar hitos próximos no completados.</t>
        </is>
      </c>
    </row>
    <row r="6" ht="22" customHeight="1">
      <c r="A6" s="27" t="inlineStr">
        <is>
          <t>Importe alto para revisar</t>
        </is>
      </c>
      <c r="B6" s="43" t="n">
        <v>5000</v>
      </c>
      <c r="C6" s="27" t="inlineStr">
        <is>
          <t>€</t>
        </is>
      </c>
      <c r="D6" s="22" t="inlineStr">
        <is>
          <t>Marca importes que conviene comprobar manualmente.</t>
        </is>
      </c>
    </row>
    <row r="7" ht="22" customHeight="1">
      <c r="A7" s="29" t="inlineStr">
        <is>
          <t>Cupo orientativo máximo</t>
        </is>
      </c>
      <c r="B7" s="28" t="n">
        <v>60</v>
      </c>
      <c r="C7" s="29" t="inlineStr">
        <is>
          <t>personas</t>
        </is>
      </c>
      <c r="D7" s="19" t="inlineStr">
        <is>
          <t>Marca cupos superiores al límite orientativo.</t>
        </is>
      </c>
    </row>
    <row r="8" ht="22" customHeight="1">
      <c r="A8" s="27" t="inlineStr">
        <is>
          <t>Fecha mínima orientativa</t>
        </is>
      </c>
      <c r="B8" s="44" t="n">
        <v>45911</v>
      </c>
      <c r="C8" s="27" t="inlineStr">
        <is>
          <t>fecha</t>
        </is>
      </c>
      <c r="D8" s="22" t="inlineStr">
        <is>
          <t>Marca fechas anteriores al intervalo operativo.</t>
        </is>
      </c>
    </row>
    <row r="9" ht="22" customHeight="1">
      <c r="A9" s="29" t="inlineStr">
        <is>
          <t>Fecha máxima orientativa</t>
        </is>
      </c>
      <c r="B9" s="44" t="n">
        <v>47006</v>
      </c>
      <c r="C9" s="29" t="inlineStr">
        <is>
          <t>fecha</t>
        </is>
      </c>
      <c r="D9" s="19" t="inlineStr">
        <is>
          <t>Marca fechas posteriores al intervalo operativo.</t>
        </is>
      </c>
    </row>
  </sheetData>
  <autoFilter ref="A3:D9"/>
  <mergeCells count="1">
    <mergeCell ref="A1:D1"/>
  </mergeCells>
  <dataValidations count="4">
    <dataValidation sqref="B4:B5" showDropDown="0" showInputMessage="1" showErrorMessage="1" allowBlank="0" errorTitle="Días no válidos" error="Revise el número de días; debe estar entre 1 y 365." promptTitle="Entrada editable" prompt="Introduzca el dato y compruebe que corresponde al expediente ficticio." type="whole" errorStyle="stop" operator="between">
      <formula1>1</formula1>
      <formula2>365</formula2>
    </dataValidation>
    <dataValidation sqref="B6" showDropDown="0" showInputMessage="1" showErrorMessage="1" allowBlank="0" errorTitle="Importe no válido" error="Revise el importe orientativo." promptTitle="Entrada editable" prompt="Introduzca el dato y compruebe que corresponde al expediente ficticio." type="decimal" errorStyle="stop" operator="between">
      <formula1>0</formula1>
      <formula2>1000000</formula2>
    </dataValidation>
    <dataValidation sqref="B7" showDropDown="0" showInputMessage="1" showErrorMessage="1" allowBlank="0" errorTitle="Cupo no válido" error="Revise el cupo orientativo." promptTitle="Entrada editable" prompt="Introduzca el dato y compruebe que corresponde al expediente ficticio." type="whole" errorStyle="stop" operator="between">
      <formula1>1</formula1>
      <formula2>999</formula2>
    </dataValidation>
    <dataValidation sqref="B8:B9" showDropDown="0" showInputMessage="1" showErrorMessage="1" allowBlank="0" errorTitle="Fecha no válida" error="Revise el intervalo de fechas orientativo." promptTitle="Entrada editable" prompt="Introduzca el dato y compruebe que corresponde al expediente ficticio." type="date" errorStyle="stop" operator="between">
      <formula1>DATE(2021,1,1)</formula1>
      <formula2>DATE(2036,12,31)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 operativa ficticia</dc:creator>
  <dc:title xmlns:dc="http://purl.org/dc/elements/1.1/">Reservas de grupos turísticos</dc:title>
  <dc:subject xmlns:dc="http://purl.org/dc/elements/1.1/">Gestión operativa de reservas grupales ficticias</dc:subject>
  <dcterms:created xmlns:dcterms="http://purl.org/dc/terms/" xmlns:xsi="http://www.w3.org/2001/XMLSchema-instance" xsi:type="dcterms:W3CDTF">2026-09-11T15:12:17Z</dcterms:created>
  <dcterms:modified xmlns:dcterms="http://purl.org/dc/terms/" xmlns:xsi="http://www.w3.org/2001/XMLSchema-instance" xsi:type="dcterms:W3CDTF">2026-09-11T15:12:18+00:00Z</dcterms:modified>
</cp:coreProperties>
</file>