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Parámetros" sheetId="3" state="visible" r:id="rId3"/>
  </sheets>
  <definedNames>
    <definedName name="_xlnm.Print_Area" localSheetId="0">'Resumen'!$A$1:$H$22</definedName>
    <definedName name="_xlnm._FilterDatabase" localSheetId="1" hidden="1">'Registros'!$A$4:$L$104</definedName>
    <definedName name="_xlnm.Print_Area" localSheetId="1">'Registros'!$A$1:$L$104</definedName>
    <definedName name="_xlnm._FilterDatabase" localSheetId="2" hidden="1">'Parámetros'!$A$2:$B$9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#.##0,00 [$€-es-ES]"/>
    <numFmt numFmtId="166" formatCode="0,0%"/>
    <numFmt numFmtId="167" formatCode="dd/mm/yyyy"/>
    <numFmt numFmtId="168" formatCode="0 &quot;dí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243447"/>
      <sz val="10"/>
    </font>
    <font>
      <name val="Aptos"/>
      <i val="1"/>
      <color rgb="00536575"/>
      <sz val="9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8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color rgb="00243447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 operativo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'Resumen'!B16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'Resumen'!$A$17:$A$21</f>
            </numRef>
          </cat>
          <val>
            <numRef>
              <f>'Resumen'!$B$17:$B$21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Resumen de no presentados en viajes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</row>
    <row r="4" ht="22" customHeight="1">
      <c r="A4" s="3" t="inlineStr">
        <is>
          <t>Registros de no presentación</t>
        </is>
      </c>
      <c r="B4" s="4">
        <f>COUNTIF(Registros!$A$5:$A$104,"&lt;&gt;")</f>
        <v/>
      </c>
    </row>
    <row r="5" ht="22" customHeight="1">
      <c r="A5" s="5" t="inlineStr">
        <is>
          <t>Personas no presentadas</t>
        </is>
      </c>
      <c r="B5" s="27">
        <f>IF(B4=0,"",SUM(Registros!$F$5:$F$104))</f>
        <v/>
      </c>
    </row>
    <row r="6" ht="22" customHeight="1">
      <c r="A6" s="3" t="inlineStr">
        <is>
          <t>Importe afectado</t>
        </is>
      </c>
      <c r="B6" s="28">
        <f>IF(B4=0,"",SUM(Registros!$G$5:$G$104))</f>
        <v/>
      </c>
    </row>
    <row r="7" ht="22" customHeight="1">
      <c r="A7" s="5" t="inlineStr">
        <is>
          <t>Casos abiertos</t>
        </is>
      </c>
      <c r="B7" s="8">
        <f>COUNTIF(Registros!$J$5:$J$104,"Pendiente de revisar")+COUNTIF(Registros!$J$5:$J$104,"Contactado proveedor")+COUNTIF(Registros!$J$5:$J$104,"En reclamación")</f>
        <v/>
      </c>
    </row>
    <row r="8" ht="22" customHeight="1">
      <c r="A8" s="3" t="inlineStr">
        <is>
          <t>Casos cerrados</t>
        </is>
      </c>
      <c r="B8" s="4">
        <f>COUNTIF(Registros!$J$5:$J$104,"Cerrado*")</f>
        <v/>
      </c>
    </row>
    <row r="9" ht="22" customHeight="1">
      <c r="A9" s="5" t="inlineStr">
        <is>
          <t>Porcentaje cerrado</t>
        </is>
      </c>
      <c r="B9" s="29">
        <f>IFERROR(B8/B4,"")</f>
        <v/>
      </c>
    </row>
    <row r="10" ht="22" customHeight="1">
      <c r="A10" s="3" t="inlineStr">
        <is>
          <t>Revisiones fuera de plazo</t>
        </is>
      </c>
      <c r="B10" s="4">
        <f>COUNTIF(Registros!$L$5:$L$104,"Revisión fuera de plazo")</f>
        <v/>
      </c>
    </row>
    <row r="11" ht="22" customHeight="1">
      <c r="A11" s="5" t="inlineStr">
        <is>
          <t>Importe medio por registro</t>
        </is>
      </c>
      <c r="B11" s="30">
        <f>IFERROR(SUM(Registros!$G$5:$G$104)/COUNTIF(Registros!$A$5:$A$104,"&lt;&gt;"),"")</f>
        <v/>
      </c>
    </row>
    <row r="12" ht="22" customHeight="1">
      <c r="A12" s="3" t="inlineStr">
        <is>
          <t>Última fecha de servicio</t>
        </is>
      </c>
      <c r="B12" s="31">
        <f>IF(COUNT(Registros!$E$5:$E$104)=0,"",MAX(Registros!$E$5:INDEX(Registros!$E:$E,104)))</f>
        <v/>
      </c>
    </row>
    <row r="13" ht="22" customHeight="1">
      <c r="A13" s="5" t="inlineStr">
        <is>
          <t>Fecha de actualización</t>
        </is>
      </c>
      <c r="B13" s="32">
        <f>TODAY()</f>
        <v/>
      </c>
    </row>
    <row r="14"/>
    <row r="15"/>
    <row r="16">
      <c r="A16" s="2" t="inlineStr">
        <is>
          <t>Estado</t>
        </is>
      </c>
      <c r="B16" s="2" t="inlineStr">
        <is>
          <t>Registros</t>
        </is>
      </c>
    </row>
    <row r="17" ht="22" customHeight="1">
      <c r="A17" s="5">
        <f>'Parámetros'!F3</f>
        <v/>
      </c>
      <c r="B17" s="8">
        <f>COUNTIF(Registros!$J$5:$J$104,A17)</f>
        <v/>
      </c>
    </row>
    <row r="18" ht="22" customHeight="1">
      <c r="A18" s="3">
        <f>'Parámetros'!F4</f>
        <v/>
      </c>
      <c r="B18" s="4">
        <f>COUNTIF(Registros!$J$5:$J$104,A18)</f>
        <v/>
      </c>
    </row>
    <row r="19" ht="22" customHeight="1">
      <c r="A19" s="5">
        <f>'Parámetros'!F5</f>
        <v/>
      </c>
      <c r="B19" s="8">
        <f>COUNTIF(Registros!$J$5:$J$104,A19)</f>
        <v/>
      </c>
    </row>
    <row r="20" ht="22" customHeight="1">
      <c r="A20" s="3">
        <f>'Parámetros'!F6</f>
        <v/>
      </c>
      <c r="B20" s="4">
        <f>COUNTIF(Registros!$J$5:$J$104,A20)</f>
        <v/>
      </c>
    </row>
    <row r="21" ht="22" customHeight="1">
      <c r="A21" s="5">
        <f>'Parámetros'!F7</f>
        <v/>
      </c>
      <c r="B21" s="8">
        <f>COUNTIF(Registros!$J$5:$J$104,A21)</f>
        <v/>
      </c>
    </row>
  </sheetData>
  <mergeCells count="1">
    <mergeCell ref="A1:H1"/>
  </mergeCells>
  <conditionalFormatting sqref="B10">
    <cfRule type="expression" priority="1" dxfId="0">
      <formula>B10&gt;0</formula>
    </cfRule>
  </conditionalFormatting>
  <conditionalFormatting sqref="B8">
    <cfRule type="expression" priority="2" dxfId="1">
      <formula>B8&gt;0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7" customWidth="1" min="3" max="3"/>
    <col width="23" customWidth="1" min="4" max="4"/>
    <col width="15" customWidth="1" min="5" max="5"/>
    <col width="18" customWidth="1" min="6" max="6"/>
    <col width="18" customWidth="1" min="7" max="7"/>
    <col width="29" customWidth="1" min="8" max="8"/>
    <col width="25" customWidth="1" min="9" max="9"/>
    <col width="28" customWidth="1" min="10" max="10"/>
    <col width="17" customWidth="1" min="11" max="11"/>
    <col width="25" customWidth="1" min="12" max="12"/>
  </cols>
  <sheetData>
    <row r="1" ht="28" customHeight="1">
      <c r="A1" s="1" t="inlineStr">
        <is>
          <t>Registro de no presentados en viajes</t>
        </is>
      </c>
    </row>
    <row r="2">
      <c r="A2" s="13" t="inlineStr">
        <is>
          <t>Entradas editables en color crema; las columnas de control se calculan automáticamente.</t>
        </is>
      </c>
    </row>
    <row r="3"/>
    <row r="4" ht="38" customHeight="1">
      <c r="A4" s="14" t="inlineStr">
        <is>
          <t>Expediente</t>
        </is>
      </c>
      <c r="B4" s="14" t="inlineStr">
        <is>
          <t>Salida</t>
        </is>
      </c>
      <c r="C4" s="14" t="inlineStr">
        <is>
          <t>Viajero ficticio</t>
        </is>
      </c>
      <c r="D4" s="14" t="inlineStr">
        <is>
          <t>Servicio</t>
        </is>
      </c>
      <c r="E4" s="14" t="inlineStr">
        <is>
          <t>Fecha del servicio</t>
        </is>
      </c>
      <c r="F4" s="14" t="inlineStr">
        <is>
          <t>Cantidad (personas)</t>
        </is>
      </c>
      <c r="G4" s="14" t="inlineStr">
        <is>
          <t>Importe afectado (€)</t>
        </is>
      </c>
      <c r="H4" s="14" t="inlineStr">
        <is>
          <t>Proveedor ficticio</t>
        </is>
      </c>
      <c r="I4" s="14" t="inlineStr">
        <is>
          <t>Responsable ficticio</t>
        </is>
      </c>
      <c r="J4" s="14" t="inlineStr">
        <is>
          <t>Estado</t>
        </is>
      </c>
      <c r="K4" s="14" t="inlineStr">
        <is>
          <t>Días transcurridos</t>
        </is>
      </c>
      <c r="L4" s="14" t="inlineStr">
        <is>
          <t>Aviso de revisión</t>
        </is>
      </c>
    </row>
    <row r="5" ht="22" customHeight="1">
      <c r="A5" s="15" t="inlineStr">
        <is>
          <t>FIC-EXP-001</t>
        </is>
      </c>
      <c r="B5" s="15" t="inlineStr">
        <is>
          <t>FIC-SAL-ÁMBAR-01</t>
        </is>
      </c>
      <c r="C5" s="15" t="inlineStr">
        <is>
          <t>Viajero Ficticio Ámbar 01</t>
        </is>
      </c>
      <c r="D5" s="15" t="inlineStr">
        <is>
          <t>Vuelo</t>
        </is>
      </c>
      <c r="E5" s="33" t="n">
        <v>46238</v>
      </c>
      <c r="F5" s="34" t="n">
        <v>1</v>
      </c>
      <c r="G5" s="35" t="n">
        <v>310.75</v>
      </c>
      <c r="H5" s="15" t="inlineStr">
        <is>
          <t>Proveedor Ficticio Nube Uno</t>
        </is>
      </c>
      <c r="I5" s="15" t="inlineStr">
        <is>
          <t>Agente Ficticio Alba A.</t>
        </is>
      </c>
      <c r="J5" s="15" t="inlineStr">
        <is>
          <t>Pendiente de revisar</t>
        </is>
      </c>
      <c r="K5" s="19">
        <f>IF(OR(A5="",E5="",NOT(ISNUMBER(E5))),"",MAX(0,TODAY()-E5))</f>
        <v/>
      </c>
      <c r="L5" s="20">
        <f>IF(A5="","",IF(OR(COUNTBLANK(A5:J5)&gt;0,K5=""),"Comprobar datos",IF(AND(J5&lt;&gt;"Cerrado sin recuperación",J5&lt;&gt;"Cerrado con recuperación",K5&gt;'Parámetros'!$B$5),"Revisión fuera de plazo","Seguimiento al día")))</f>
        <v/>
      </c>
    </row>
    <row r="6" ht="22" customHeight="1">
      <c r="A6" s="15" t="inlineStr">
        <is>
          <t>FIC-EXP-002</t>
        </is>
      </c>
      <c r="B6" s="15" t="inlineStr">
        <is>
          <t>FIC-SAL-BRUMA-02</t>
        </is>
      </c>
      <c r="C6" s="15" t="inlineStr">
        <is>
          <t>Viajero Ficticio Bruma 02</t>
        </is>
      </c>
      <c r="D6" s="15" t="inlineStr">
        <is>
          <t>Alojamiento</t>
        </is>
      </c>
      <c r="E6" s="33" t="n">
        <v>46249</v>
      </c>
      <c r="F6" s="34" t="n">
        <v>2</v>
      </c>
      <c r="G6" s="35" t="n">
        <v>890</v>
      </c>
      <c r="H6" s="15" t="inlineStr">
        <is>
          <t>Proveedor Ficticio Estancia Dos</t>
        </is>
      </c>
      <c r="I6" s="15" t="inlineStr">
        <is>
          <t>Agente Ficticio Bruno B.</t>
        </is>
      </c>
      <c r="J6" s="15" t="inlineStr">
        <is>
          <t>Contactado proveedor</t>
        </is>
      </c>
      <c r="K6" s="21">
        <f>IF(OR(A6="",E6="",NOT(ISNUMBER(E6))),"",MAX(0,TODAY()-E6))</f>
        <v/>
      </c>
      <c r="L6" s="22">
        <f>IF(A6="","",IF(OR(COUNTBLANK(A6:J6)&gt;0,K6=""),"Comprobar datos",IF(AND(J6&lt;&gt;"Cerrado sin recuperación",J6&lt;&gt;"Cerrado con recuperación",K6&gt;'Parámetros'!$B$5),"Revisión fuera de plazo","Seguimiento al día")))</f>
        <v/>
      </c>
    </row>
    <row r="7" ht="22" customHeight="1">
      <c r="A7" s="15" t="inlineStr">
        <is>
          <t>FIC-EXP-003</t>
        </is>
      </c>
      <c r="B7" s="15" t="inlineStr">
        <is>
          <t>FIC-SAL-CORAL-03</t>
        </is>
      </c>
      <c r="C7" s="15" t="inlineStr">
        <is>
          <t>Viajero Ficticio Coral 03</t>
        </is>
      </c>
      <c r="D7" s="15" t="inlineStr">
        <is>
          <t>Traslado</t>
        </is>
      </c>
      <c r="E7" s="33" t="n">
        <v>46272</v>
      </c>
      <c r="F7" s="34" t="n">
        <v>1</v>
      </c>
      <c r="G7" s="35" t="n">
        <v>48.5</v>
      </c>
      <c r="H7" s="15" t="inlineStr">
        <is>
          <t>Proveedor Ficticio Ruta Tres</t>
        </is>
      </c>
      <c r="I7" s="15" t="inlineStr">
        <is>
          <t>Agente Ficticio Cora C.</t>
        </is>
      </c>
      <c r="J7" s="15" t="inlineStr">
        <is>
          <t>Pendiente de revisar</t>
        </is>
      </c>
      <c r="K7" s="19">
        <f>IF(OR(A7="",E7="",NOT(ISNUMBER(E7))),"",MAX(0,TODAY()-E7))</f>
        <v/>
      </c>
      <c r="L7" s="20">
        <f>IF(A7="","",IF(OR(COUNTBLANK(A7:J7)&gt;0,K7=""),"Comprobar datos",IF(AND(J7&lt;&gt;"Cerrado sin recuperación",J7&lt;&gt;"Cerrado con recuperación",K7&gt;'Parámetros'!$B$5),"Revisión fuera de plazo","Seguimiento al día")))</f>
        <v/>
      </c>
    </row>
    <row r="8" ht="22" customHeight="1">
      <c r="A8" s="15" t="inlineStr">
        <is>
          <t>FIC-EXP-004</t>
        </is>
      </c>
      <c r="B8" s="15" t="inlineStr">
        <is>
          <t>FIC-SAL-DUNA-04</t>
        </is>
      </c>
      <c r="C8" s="15" t="inlineStr">
        <is>
          <t>Viajero Ficticio Duna 04</t>
        </is>
      </c>
      <c r="D8" s="15" t="inlineStr">
        <is>
          <t>Excursión</t>
        </is>
      </c>
      <c r="E8" s="33" t="n">
        <v>46257</v>
      </c>
      <c r="F8" s="34" t="n">
        <v>3</v>
      </c>
      <c r="G8" s="35" t="n">
        <v>175</v>
      </c>
      <c r="H8" s="15" t="inlineStr">
        <is>
          <t>Proveedor Ficticio Visita Cuatro</t>
        </is>
      </c>
      <c r="I8" s="15" t="inlineStr">
        <is>
          <t>Agente Ficticio Darío D.</t>
        </is>
      </c>
      <c r="J8" s="15" t="inlineStr">
        <is>
          <t>En reclamación</t>
        </is>
      </c>
      <c r="K8" s="21">
        <f>IF(OR(A8="",E8="",NOT(ISNUMBER(E8))),"",MAX(0,TODAY()-E8))</f>
        <v/>
      </c>
      <c r="L8" s="22">
        <f>IF(A8="","",IF(OR(COUNTBLANK(A8:J8)&gt;0,K8=""),"Comprobar datos",IF(AND(J8&lt;&gt;"Cerrado sin recuperación",J8&lt;&gt;"Cerrado con recuperación",K8&gt;'Parámetros'!$B$5),"Revisión fuera de plazo","Seguimiento al día")))</f>
        <v/>
      </c>
    </row>
    <row r="9" ht="22" customHeight="1">
      <c r="A9" s="15" t="inlineStr">
        <is>
          <t>FIC-EXP-005</t>
        </is>
      </c>
      <c r="B9" s="15" t="inlineStr">
        <is>
          <t>FIC-SAL-ESTELA-05</t>
        </is>
      </c>
      <c r="C9" s="15" t="inlineStr">
        <is>
          <t>Viajero Ficticio Estela 05</t>
        </is>
      </c>
      <c r="D9" s="15" t="inlineStr">
        <is>
          <t>Circuito</t>
        </is>
      </c>
      <c r="E9" s="33" t="n">
        <v>46265</v>
      </c>
      <c r="F9" s="34" t="n">
        <v>2</v>
      </c>
      <c r="G9" s="35" t="n">
        <v>1290</v>
      </c>
      <c r="H9" s="15" t="inlineStr">
        <is>
          <t>Proveedor Ficticio Circuitos Cinco</t>
        </is>
      </c>
      <c r="I9" s="15" t="inlineStr">
        <is>
          <t>Agente Ficticio Elia E.</t>
        </is>
      </c>
      <c r="J9" s="15" t="inlineStr">
        <is>
          <t>Cerrado con recuperación</t>
        </is>
      </c>
      <c r="K9" s="19">
        <f>IF(OR(A9="",E9="",NOT(ISNUMBER(E9))),"",MAX(0,TODAY()-E9))</f>
        <v/>
      </c>
      <c r="L9" s="20">
        <f>IF(A9="","",IF(OR(COUNTBLANK(A9:J9)&gt;0,K9=""),"Comprobar datos",IF(AND(J9&lt;&gt;"Cerrado sin recuperación",J9&lt;&gt;"Cerrado con recuperación",K9&gt;'Parámetros'!$B$5),"Revisión fuera de plazo","Seguimiento al día")))</f>
        <v/>
      </c>
    </row>
    <row r="10" ht="22" customHeight="1">
      <c r="A10" s="15" t="inlineStr">
        <is>
          <t>FIC-EXP-006</t>
        </is>
      </c>
      <c r="B10" s="15" t="inlineStr">
        <is>
          <t>FIC-SAL-FARO-06</t>
        </is>
      </c>
      <c r="C10" s="15" t="inlineStr">
        <is>
          <t>Viajero Ficticio Faro 06</t>
        </is>
      </c>
      <c r="D10" s="15" t="inlineStr">
        <is>
          <t>Alquiler de vehículo</t>
        </is>
      </c>
      <c r="E10" s="33" t="n">
        <v>46268</v>
      </c>
      <c r="F10" s="34" t="n">
        <v>1</v>
      </c>
      <c r="G10" s="35" t="n">
        <v>420</v>
      </c>
      <c r="H10" s="15" t="inlineStr">
        <is>
          <t>Proveedor Ficticio Movilidad Seis</t>
        </is>
      </c>
      <c r="I10" s="15" t="inlineStr">
        <is>
          <t>Agente Ficticio Fabio F.</t>
        </is>
      </c>
      <c r="J10" s="15" t="inlineStr">
        <is>
          <t>Cerrado sin recuperación</t>
        </is>
      </c>
      <c r="K10" s="21">
        <f>IF(OR(A10="",E10="",NOT(ISNUMBER(E10))),"",MAX(0,TODAY()-E10))</f>
        <v/>
      </c>
      <c r="L10" s="22">
        <f>IF(A10="","",IF(OR(COUNTBLANK(A10:J10)&gt;0,K10=""),"Comprobar datos",IF(AND(J10&lt;&gt;"Cerrado sin recuperación",J10&lt;&gt;"Cerrado con recuperación",K10&gt;'Parámetros'!$B$5),"Revisión fuera de plazo","Seguimiento al día")))</f>
        <v/>
      </c>
    </row>
    <row r="11" ht="22" customHeight="1">
      <c r="A11" s="15" t="inlineStr">
        <is>
          <t>FIC-EXP-007</t>
        </is>
      </c>
      <c r="B11" s="15" t="inlineStr">
        <is>
          <t>FIC-SAL-GEMA-07</t>
        </is>
      </c>
      <c r="C11" s="15" t="inlineStr">
        <is>
          <t>Viajero Ficticio Gema 07</t>
        </is>
      </c>
      <c r="D11" s="15" t="inlineStr">
        <is>
          <t>Vuelo</t>
        </is>
      </c>
      <c r="E11" s="33" t="n">
        <v>46260</v>
      </c>
      <c r="F11" s="34" t="n">
        <v>4</v>
      </c>
      <c r="G11" s="35" t="n">
        <v>2150</v>
      </c>
      <c r="H11" s="15" t="inlineStr">
        <is>
          <t>Proveedor Ficticio Nube Siete</t>
        </is>
      </c>
      <c r="I11" s="15" t="inlineStr">
        <is>
          <t>Agente Ficticio Gala G.</t>
        </is>
      </c>
      <c r="J11" s="15" t="inlineStr">
        <is>
          <t>En reclamación</t>
        </is>
      </c>
      <c r="K11" s="19">
        <f>IF(OR(A11="",E11="",NOT(ISNUMBER(E11))),"",MAX(0,TODAY()-E11))</f>
        <v/>
      </c>
      <c r="L11" s="20">
        <f>IF(A11="","",IF(OR(COUNTBLANK(A11:J11)&gt;0,K11=""),"Comprobar datos",IF(AND(J11&lt;&gt;"Cerrado sin recuperación",J11&lt;&gt;"Cerrado con recuperación",K11&gt;'Parámetros'!$B$5),"Revisión fuera de plazo","Seguimiento al día")))</f>
        <v/>
      </c>
    </row>
    <row r="12" ht="22" customHeight="1">
      <c r="A12" s="15" t="inlineStr">
        <is>
          <t>FIC-EXP-008</t>
        </is>
      </c>
      <c r="B12" s="15" t="inlineStr">
        <is>
          <t>FIC-SAL-HIEDRA-08</t>
        </is>
      </c>
      <c r="C12" s="15" t="inlineStr">
        <is>
          <t>Viajero Ficticio Hiedra 08</t>
        </is>
      </c>
      <c r="D12" s="15" t="inlineStr">
        <is>
          <t>Traslado</t>
        </is>
      </c>
      <c r="E12" s="33" t="n">
        <v>46276</v>
      </c>
      <c r="F12" s="34" t="n">
        <v>1</v>
      </c>
      <c r="G12" s="35" t="n">
        <v>0</v>
      </c>
      <c r="H12" s="15" t="inlineStr">
        <is>
          <t>Proveedor Ficticio Ruta Ocho</t>
        </is>
      </c>
      <c r="I12" s="15" t="inlineStr">
        <is>
          <t>Agente Ficticio Hugo H.</t>
        </is>
      </c>
      <c r="J12" s="15" t="inlineStr">
        <is>
          <t>Pendiente de revisar</t>
        </is>
      </c>
      <c r="K12" s="21">
        <f>IF(OR(A12="",E12="",NOT(ISNUMBER(E12))),"",MAX(0,TODAY()-E12))</f>
        <v/>
      </c>
      <c r="L12" s="22">
        <f>IF(A12="","",IF(OR(COUNTBLANK(A12:J12)&gt;0,K12=""),"Comprobar datos",IF(AND(J12&lt;&gt;"Cerrado sin recuperación",J12&lt;&gt;"Cerrado con recuperación",K12&gt;'Parámetros'!$B$5),"Revisión fuera de plazo","Seguimiento al día")))</f>
        <v/>
      </c>
    </row>
    <row r="13" ht="22" customHeight="1">
      <c r="A13" s="15" t="inlineStr">
        <is>
          <t>FIC-EXP-009</t>
        </is>
      </c>
      <c r="B13" s="15" t="inlineStr">
        <is>
          <t>FIC-SAL-ÍNDIGO-09</t>
        </is>
      </c>
      <c r="C13" s="15" t="inlineStr">
        <is>
          <t>Viajero Ficticio Índigo 09</t>
        </is>
      </c>
      <c r="D13" s="15" t="inlineStr">
        <is>
          <t>Alojamiento</t>
        </is>
      </c>
      <c r="E13" s="33" t="n">
        <v>46270</v>
      </c>
      <c r="F13" s="34" t="n">
        <v>12</v>
      </c>
      <c r="G13" s="35" t="n">
        <v>1960.4</v>
      </c>
      <c r="H13" s="15" t="inlineStr">
        <is>
          <t>Proveedor Ficticio Estancia Nueve</t>
        </is>
      </c>
      <c r="I13" s="15" t="inlineStr">
        <is>
          <t>Agente Ficticio Iris I.</t>
        </is>
      </c>
      <c r="J13" s="15" t="inlineStr">
        <is>
          <t>Contactado proveedor</t>
        </is>
      </c>
      <c r="K13" s="19">
        <f>IF(OR(A13="",E13="",NOT(ISNUMBER(E13))),"",MAX(0,TODAY()-E13))</f>
        <v/>
      </c>
      <c r="L13" s="20">
        <f>IF(A13="","",IF(OR(COUNTBLANK(A13:J13)&gt;0,K13=""),"Comprobar datos",IF(AND(J13&lt;&gt;"Cerrado sin recuperación",J13&lt;&gt;"Cerrado con recuperación",K13&gt;'Parámetros'!$B$5),"Revisión fuera de plazo","Seguimiento al día")))</f>
        <v/>
      </c>
    </row>
    <row r="14" ht="22" customHeight="1">
      <c r="A14" s="15" t="inlineStr">
        <is>
          <t>FIC-EXP-010</t>
        </is>
      </c>
      <c r="B14" s="15" t="inlineStr">
        <is>
          <t>FIC-SAL-JADE-10</t>
        </is>
      </c>
      <c r="C14" s="15" t="inlineStr">
        <is>
          <t>Viajero Ficticio Jade 10</t>
        </is>
      </c>
      <c r="D14" s="15" t="inlineStr">
        <is>
          <t>Excursión</t>
        </is>
      </c>
      <c r="E14" s="33" t="n">
        <v>46231</v>
      </c>
      <c r="F14" s="34" t="n">
        <v>2</v>
      </c>
      <c r="G14" s="35" t="n">
        <v>125</v>
      </c>
      <c r="H14" s="15" t="inlineStr">
        <is>
          <t>Proveedor Ficticio Visita Diez</t>
        </is>
      </c>
      <c r="I14" s="15" t="inlineStr">
        <is>
          <t>Agente Ficticio Joel J.</t>
        </is>
      </c>
      <c r="J14" s="15" t="inlineStr">
        <is>
          <t>Cerrado con recuperación</t>
        </is>
      </c>
      <c r="K14" s="21">
        <f>IF(OR(A14="",E14="",NOT(ISNUMBER(E14))),"",MAX(0,TODAY()-E14))</f>
        <v/>
      </c>
      <c r="L14" s="22">
        <f>IF(A14="","",IF(OR(COUNTBLANK(A14:J14)&gt;0,K14=""),"Comprobar datos",IF(AND(J14&lt;&gt;"Cerrado sin recuperación",J14&lt;&gt;"Cerrado con recuperación",K14&gt;'Parámetros'!$B$5),"Revisión fuera de plazo","Seguimiento al día")))</f>
        <v/>
      </c>
    </row>
    <row r="15" ht="22" customHeight="1">
      <c r="A15" s="15" t="n"/>
      <c r="B15" s="15" t="n"/>
      <c r="C15" s="15" t="n"/>
      <c r="D15" s="15" t="n"/>
      <c r="E15" s="33" t="n"/>
      <c r="F15" s="34" t="n"/>
      <c r="G15" s="35" t="n"/>
      <c r="H15" s="15" t="n"/>
      <c r="I15" s="15" t="n"/>
      <c r="J15" s="15" t="n"/>
      <c r="K15" s="19">
        <f>IF(OR(A15="",E15="",NOT(ISNUMBER(E15))),"",MAX(0,TODAY()-E15))</f>
        <v/>
      </c>
      <c r="L15" s="20">
        <f>IF(A15="","",IF(OR(COUNTBLANK(A15:J15)&gt;0,K15=""),"Comprobar datos",IF(AND(J15&lt;&gt;"Cerrado sin recuperación",J15&lt;&gt;"Cerrado con recuperación",K15&gt;'Parámetros'!$B$5),"Revisión fuera de plazo","Seguimiento al día")))</f>
        <v/>
      </c>
    </row>
    <row r="16" ht="22" customHeight="1">
      <c r="A16" s="15" t="n"/>
      <c r="B16" s="15" t="n"/>
      <c r="C16" s="15" t="n"/>
      <c r="D16" s="15" t="n"/>
      <c r="E16" s="33" t="n"/>
      <c r="F16" s="34" t="n"/>
      <c r="G16" s="35" t="n"/>
      <c r="H16" s="15" t="n"/>
      <c r="I16" s="15" t="n"/>
      <c r="J16" s="15" t="n"/>
      <c r="K16" s="21">
        <f>IF(OR(A16="",E16="",NOT(ISNUMBER(E16))),"",MAX(0,TODAY()-E16))</f>
        <v/>
      </c>
      <c r="L16" s="22">
        <f>IF(A16="","",IF(OR(COUNTBLANK(A16:J16)&gt;0,K16=""),"Comprobar datos",IF(AND(J16&lt;&gt;"Cerrado sin recuperación",J16&lt;&gt;"Cerrado con recuperación",K16&gt;'Parámetros'!$B$5),"Revisión fuera de plazo","Seguimiento al día")))</f>
        <v/>
      </c>
    </row>
    <row r="17" ht="22" customHeight="1">
      <c r="A17" s="15" t="n"/>
      <c r="B17" s="15" t="n"/>
      <c r="C17" s="15" t="n"/>
      <c r="D17" s="15" t="n"/>
      <c r="E17" s="33" t="n"/>
      <c r="F17" s="34" t="n"/>
      <c r="G17" s="35" t="n"/>
      <c r="H17" s="15" t="n"/>
      <c r="I17" s="15" t="n"/>
      <c r="J17" s="15" t="n"/>
      <c r="K17" s="19">
        <f>IF(OR(A17="",E17="",NOT(ISNUMBER(E17))),"",MAX(0,TODAY()-E17))</f>
        <v/>
      </c>
      <c r="L17" s="20">
        <f>IF(A17="","",IF(OR(COUNTBLANK(A17:J17)&gt;0,K17=""),"Comprobar datos",IF(AND(J17&lt;&gt;"Cerrado sin recuperación",J17&lt;&gt;"Cerrado con recuperación",K17&gt;'Parámetros'!$B$5),"Revisión fuera de plazo","Seguimiento al día")))</f>
        <v/>
      </c>
    </row>
    <row r="18" ht="22" customHeight="1">
      <c r="A18" s="15" t="n"/>
      <c r="B18" s="15" t="n"/>
      <c r="C18" s="15" t="n"/>
      <c r="D18" s="15" t="n"/>
      <c r="E18" s="33" t="n"/>
      <c r="F18" s="34" t="n"/>
      <c r="G18" s="35" t="n"/>
      <c r="H18" s="15" t="n"/>
      <c r="I18" s="15" t="n"/>
      <c r="J18" s="15" t="n"/>
      <c r="K18" s="21">
        <f>IF(OR(A18="",E18="",NOT(ISNUMBER(E18))),"",MAX(0,TODAY()-E18))</f>
        <v/>
      </c>
      <c r="L18" s="22">
        <f>IF(A18="","",IF(OR(COUNTBLANK(A18:J18)&gt;0,K18=""),"Comprobar datos",IF(AND(J18&lt;&gt;"Cerrado sin recuperación",J18&lt;&gt;"Cerrado con recuperación",K18&gt;'Parámetros'!$B$5),"Revisión fuera de plazo","Seguimiento al día")))</f>
        <v/>
      </c>
    </row>
    <row r="19" ht="22" customHeight="1">
      <c r="A19" s="15" t="n"/>
      <c r="B19" s="15" t="n"/>
      <c r="C19" s="15" t="n"/>
      <c r="D19" s="15" t="n"/>
      <c r="E19" s="33" t="n"/>
      <c r="F19" s="34" t="n"/>
      <c r="G19" s="35" t="n"/>
      <c r="H19" s="15" t="n"/>
      <c r="I19" s="15" t="n"/>
      <c r="J19" s="15" t="n"/>
      <c r="K19" s="19">
        <f>IF(OR(A19="",E19="",NOT(ISNUMBER(E19))),"",MAX(0,TODAY()-E19))</f>
        <v/>
      </c>
      <c r="L19" s="20">
        <f>IF(A19="","",IF(OR(COUNTBLANK(A19:J19)&gt;0,K19=""),"Comprobar datos",IF(AND(J19&lt;&gt;"Cerrado sin recuperación",J19&lt;&gt;"Cerrado con recuperación",K19&gt;'Parámetros'!$B$5),"Revisión fuera de plazo","Seguimiento al día")))</f>
        <v/>
      </c>
    </row>
    <row r="20" ht="22" customHeight="1">
      <c r="A20" s="15" t="n"/>
      <c r="B20" s="15" t="n"/>
      <c r="C20" s="15" t="n"/>
      <c r="D20" s="15" t="n"/>
      <c r="E20" s="33" t="n"/>
      <c r="F20" s="34" t="n"/>
      <c r="G20" s="35" t="n"/>
      <c r="H20" s="15" t="n"/>
      <c r="I20" s="15" t="n"/>
      <c r="J20" s="15" t="n"/>
      <c r="K20" s="21">
        <f>IF(OR(A20="",E20="",NOT(ISNUMBER(E20))),"",MAX(0,TODAY()-E20))</f>
        <v/>
      </c>
      <c r="L20" s="22">
        <f>IF(A20="","",IF(OR(COUNTBLANK(A20:J20)&gt;0,K20=""),"Comprobar datos",IF(AND(J20&lt;&gt;"Cerrado sin recuperación",J20&lt;&gt;"Cerrado con recuperación",K20&gt;'Parámetros'!$B$5),"Revisión fuera de plazo","Seguimiento al día")))</f>
        <v/>
      </c>
    </row>
    <row r="21" ht="22" customHeight="1">
      <c r="A21" s="15" t="n"/>
      <c r="B21" s="15" t="n"/>
      <c r="C21" s="15" t="n"/>
      <c r="D21" s="15" t="n"/>
      <c r="E21" s="33" t="n"/>
      <c r="F21" s="34" t="n"/>
      <c r="G21" s="35" t="n"/>
      <c r="H21" s="15" t="n"/>
      <c r="I21" s="15" t="n"/>
      <c r="J21" s="15" t="n"/>
      <c r="K21" s="19">
        <f>IF(OR(A21="",E21="",NOT(ISNUMBER(E21))),"",MAX(0,TODAY()-E21))</f>
        <v/>
      </c>
      <c r="L21" s="20">
        <f>IF(A21="","",IF(OR(COUNTBLANK(A21:J21)&gt;0,K21=""),"Comprobar datos",IF(AND(J21&lt;&gt;"Cerrado sin recuperación",J21&lt;&gt;"Cerrado con recuperación",K21&gt;'Parámetros'!$B$5),"Revisión fuera de plazo","Seguimiento al día")))</f>
        <v/>
      </c>
    </row>
    <row r="22" ht="22" customHeight="1">
      <c r="A22" s="15" t="n"/>
      <c r="B22" s="15" t="n"/>
      <c r="C22" s="15" t="n"/>
      <c r="D22" s="15" t="n"/>
      <c r="E22" s="33" t="n"/>
      <c r="F22" s="34" t="n"/>
      <c r="G22" s="35" t="n"/>
      <c r="H22" s="15" t="n"/>
      <c r="I22" s="15" t="n"/>
      <c r="J22" s="15" t="n"/>
      <c r="K22" s="21">
        <f>IF(OR(A22="",E22="",NOT(ISNUMBER(E22))),"",MAX(0,TODAY()-E22))</f>
        <v/>
      </c>
      <c r="L22" s="22">
        <f>IF(A22="","",IF(OR(COUNTBLANK(A22:J22)&gt;0,K22=""),"Comprobar datos",IF(AND(J22&lt;&gt;"Cerrado sin recuperación",J22&lt;&gt;"Cerrado con recuperación",K22&gt;'Parámetros'!$B$5),"Revisión fuera de plazo","Seguimiento al día")))</f>
        <v/>
      </c>
    </row>
    <row r="23" ht="22" customHeight="1">
      <c r="A23" s="15" t="n"/>
      <c r="B23" s="15" t="n"/>
      <c r="C23" s="15" t="n"/>
      <c r="D23" s="15" t="n"/>
      <c r="E23" s="33" t="n"/>
      <c r="F23" s="34" t="n"/>
      <c r="G23" s="35" t="n"/>
      <c r="H23" s="15" t="n"/>
      <c r="I23" s="15" t="n"/>
      <c r="J23" s="15" t="n"/>
      <c r="K23" s="19">
        <f>IF(OR(A23="",E23="",NOT(ISNUMBER(E23))),"",MAX(0,TODAY()-E23))</f>
        <v/>
      </c>
      <c r="L23" s="20">
        <f>IF(A23="","",IF(OR(COUNTBLANK(A23:J23)&gt;0,K23=""),"Comprobar datos",IF(AND(J23&lt;&gt;"Cerrado sin recuperación",J23&lt;&gt;"Cerrado con recuperación",K23&gt;'Parámetros'!$B$5),"Revisión fuera de plazo","Seguimiento al día")))</f>
        <v/>
      </c>
    </row>
    <row r="24" ht="22" customHeight="1">
      <c r="A24" s="15" t="n"/>
      <c r="B24" s="15" t="n"/>
      <c r="C24" s="15" t="n"/>
      <c r="D24" s="15" t="n"/>
      <c r="E24" s="33" t="n"/>
      <c r="F24" s="34" t="n"/>
      <c r="G24" s="35" t="n"/>
      <c r="H24" s="15" t="n"/>
      <c r="I24" s="15" t="n"/>
      <c r="J24" s="15" t="n"/>
      <c r="K24" s="21">
        <f>IF(OR(A24="",E24="",NOT(ISNUMBER(E24))),"",MAX(0,TODAY()-E24))</f>
        <v/>
      </c>
      <c r="L24" s="22">
        <f>IF(A24="","",IF(OR(COUNTBLANK(A24:J24)&gt;0,K24=""),"Comprobar datos",IF(AND(J24&lt;&gt;"Cerrado sin recuperación",J24&lt;&gt;"Cerrado con recuperación",K24&gt;'Parámetros'!$B$5),"Revisión fuera de plazo","Seguimiento al día")))</f>
        <v/>
      </c>
    </row>
    <row r="25" ht="22" customHeight="1">
      <c r="A25" s="15" t="n"/>
      <c r="B25" s="15" t="n"/>
      <c r="C25" s="15" t="n"/>
      <c r="D25" s="15" t="n"/>
      <c r="E25" s="33" t="n"/>
      <c r="F25" s="34" t="n"/>
      <c r="G25" s="35" t="n"/>
      <c r="H25" s="15" t="n"/>
      <c r="I25" s="15" t="n"/>
      <c r="J25" s="15" t="n"/>
      <c r="K25" s="19">
        <f>IF(OR(A25="",E25="",NOT(ISNUMBER(E25))),"",MAX(0,TODAY()-E25))</f>
        <v/>
      </c>
      <c r="L25" s="20">
        <f>IF(A25="","",IF(OR(COUNTBLANK(A25:J25)&gt;0,K25=""),"Comprobar datos",IF(AND(J25&lt;&gt;"Cerrado sin recuperación",J25&lt;&gt;"Cerrado con recuperación",K25&gt;'Parámetros'!$B$5),"Revisión fuera de plazo","Seguimiento al día")))</f>
        <v/>
      </c>
    </row>
    <row r="26" ht="22" customHeight="1">
      <c r="A26" s="15" t="n"/>
      <c r="B26" s="15" t="n"/>
      <c r="C26" s="15" t="n"/>
      <c r="D26" s="15" t="n"/>
      <c r="E26" s="33" t="n"/>
      <c r="F26" s="34" t="n"/>
      <c r="G26" s="35" t="n"/>
      <c r="H26" s="15" t="n"/>
      <c r="I26" s="15" t="n"/>
      <c r="J26" s="15" t="n"/>
      <c r="K26" s="21">
        <f>IF(OR(A26="",E26="",NOT(ISNUMBER(E26))),"",MAX(0,TODAY()-E26))</f>
        <v/>
      </c>
      <c r="L26" s="22">
        <f>IF(A26="","",IF(OR(COUNTBLANK(A26:J26)&gt;0,K26=""),"Comprobar datos",IF(AND(J26&lt;&gt;"Cerrado sin recuperación",J26&lt;&gt;"Cerrado con recuperación",K26&gt;'Parámetros'!$B$5),"Revisión fuera de plazo","Seguimiento al día")))</f>
        <v/>
      </c>
    </row>
    <row r="27" ht="22" customHeight="1">
      <c r="A27" s="15" t="n"/>
      <c r="B27" s="15" t="n"/>
      <c r="C27" s="15" t="n"/>
      <c r="D27" s="15" t="n"/>
      <c r="E27" s="33" t="n"/>
      <c r="F27" s="34" t="n"/>
      <c r="G27" s="35" t="n"/>
      <c r="H27" s="15" t="n"/>
      <c r="I27" s="15" t="n"/>
      <c r="J27" s="15" t="n"/>
      <c r="K27" s="19">
        <f>IF(OR(A27="",E27="",NOT(ISNUMBER(E27))),"",MAX(0,TODAY()-E27))</f>
        <v/>
      </c>
      <c r="L27" s="20">
        <f>IF(A27="","",IF(OR(COUNTBLANK(A27:J27)&gt;0,K27=""),"Comprobar datos",IF(AND(J27&lt;&gt;"Cerrado sin recuperación",J27&lt;&gt;"Cerrado con recuperación",K27&gt;'Parámetros'!$B$5),"Revisión fuera de plazo","Seguimiento al día")))</f>
        <v/>
      </c>
    </row>
    <row r="28" ht="22" customHeight="1">
      <c r="A28" s="15" t="n"/>
      <c r="B28" s="15" t="n"/>
      <c r="C28" s="15" t="n"/>
      <c r="D28" s="15" t="n"/>
      <c r="E28" s="33" t="n"/>
      <c r="F28" s="34" t="n"/>
      <c r="G28" s="35" t="n"/>
      <c r="H28" s="15" t="n"/>
      <c r="I28" s="15" t="n"/>
      <c r="J28" s="15" t="n"/>
      <c r="K28" s="21">
        <f>IF(OR(A28="",E28="",NOT(ISNUMBER(E28))),"",MAX(0,TODAY()-E28))</f>
        <v/>
      </c>
      <c r="L28" s="22">
        <f>IF(A28="","",IF(OR(COUNTBLANK(A28:J28)&gt;0,K28=""),"Comprobar datos",IF(AND(J28&lt;&gt;"Cerrado sin recuperación",J28&lt;&gt;"Cerrado con recuperación",K28&gt;'Parámetros'!$B$5),"Revisión fuera de plazo","Seguimiento al día")))</f>
        <v/>
      </c>
    </row>
    <row r="29" ht="22" customHeight="1">
      <c r="A29" s="15" t="n"/>
      <c r="B29" s="15" t="n"/>
      <c r="C29" s="15" t="n"/>
      <c r="D29" s="15" t="n"/>
      <c r="E29" s="33" t="n"/>
      <c r="F29" s="34" t="n"/>
      <c r="G29" s="35" t="n"/>
      <c r="H29" s="15" t="n"/>
      <c r="I29" s="15" t="n"/>
      <c r="J29" s="15" t="n"/>
      <c r="K29" s="19">
        <f>IF(OR(A29="",E29="",NOT(ISNUMBER(E29))),"",MAX(0,TODAY()-E29))</f>
        <v/>
      </c>
      <c r="L29" s="20">
        <f>IF(A29="","",IF(OR(COUNTBLANK(A29:J29)&gt;0,K29=""),"Comprobar datos",IF(AND(J29&lt;&gt;"Cerrado sin recuperación",J29&lt;&gt;"Cerrado con recuperación",K29&gt;'Parámetros'!$B$5),"Revisión fuera de plazo","Seguimiento al día")))</f>
        <v/>
      </c>
    </row>
    <row r="30" ht="22" customHeight="1">
      <c r="A30" s="15" t="n"/>
      <c r="B30" s="15" t="n"/>
      <c r="C30" s="15" t="n"/>
      <c r="D30" s="15" t="n"/>
      <c r="E30" s="33" t="n"/>
      <c r="F30" s="34" t="n"/>
      <c r="G30" s="35" t="n"/>
      <c r="H30" s="15" t="n"/>
      <c r="I30" s="15" t="n"/>
      <c r="J30" s="15" t="n"/>
      <c r="K30" s="21">
        <f>IF(OR(A30="",E30="",NOT(ISNUMBER(E30))),"",MAX(0,TODAY()-E30))</f>
        <v/>
      </c>
      <c r="L30" s="22">
        <f>IF(A30="","",IF(OR(COUNTBLANK(A30:J30)&gt;0,K30=""),"Comprobar datos",IF(AND(J30&lt;&gt;"Cerrado sin recuperación",J30&lt;&gt;"Cerrado con recuperación",K30&gt;'Parámetros'!$B$5),"Revisión fuera de plazo","Seguimiento al día")))</f>
        <v/>
      </c>
    </row>
    <row r="31" ht="22" customHeight="1">
      <c r="A31" s="15" t="n"/>
      <c r="B31" s="15" t="n"/>
      <c r="C31" s="15" t="n"/>
      <c r="D31" s="15" t="n"/>
      <c r="E31" s="33" t="n"/>
      <c r="F31" s="34" t="n"/>
      <c r="G31" s="35" t="n"/>
      <c r="H31" s="15" t="n"/>
      <c r="I31" s="15" t="n"/>
      <c r="J31" s="15" t="n"/>
      <c r="K31" s="19">
        <f>IF(OR(A31="",E31="",NOT(ISNUMBER(E31))),"",MAX(0,TODAY()-E31))</f>
        <v/>
      </c>
      <c r="L31" s="20">
        <f>IF(A31="","",IF(OR(COUNTBLANK(A31:J31)&gt;0,K31=""),"Comprobar datos",IF(AND(J31&lt;&gt;"Cerrado sin recuperación",J31&lt;&gt;"Cerrado con recuperación",K31&gt;'Parámetros'!$B$5),"Revisión fuera de plazo","Seguimiento al día")))</f>
        <v/>
      </c>
    </row>
    <row r="32" ht="22" customHeight="1">
      <c r="A32" s="15" t="n"/>
      <c r="B32" s="15" t="n"/>
      <c r="C32" s="15" t="n"/>
      <c r="D32" s="15" t="n"/>
      <c r="E32" s="33" t="n"/>
      <c r="F32" s="34" t="n"/>
      <c r="G32" s="35" t="n"/>
      <c r="H32" s="15" t="n"/>
      <c r="I32" s="15" t="n"/>
      <c r="J32" s="15" t="n"/>
      <c r="K32" s="21">
        <f>IF(OR(A32="",E32="",NOT(ISNUMBER(E32))),"",MAX(0,TODAY()-E32))</f>
        <v/>
      </c>
      <c r="L32" s="22">
        <f>IF(A32="","",IF(OR(COUNTBLANK(A32:J32)&gt;0,K32=""),"Comprobar datos",IF(AND(J32&lt;&gt;"Cerrado sin recuperación",J32&lt;&gt;"Cerrado con recuperación",K32&gt;'Parámetros'!$B$5),"Revisión fuera de plazo","Seguimiento al día")))</f>
        <v/>
      </c>
    </row>
    <row r="33" ht="22" customHeight="1">
      <c r="A33" s="15" t="n"/>
      <c r="B33" s="15" t="n"/>
      <c r="C33" s="15" t="n"/>
      <c r="D33" s="15" t="n"/>
      <c r="E33" s="33" t="n"/>
      <c r="F33" s="34" t="n"/>
      <c r="G33" s="35" t="n"/>
      <c r="H33" s="15" t="n"/>
      <c r="I33" s="15" t="n"/>
      <c r="J33" s="15" t="n"/>
      <c r="K33" s="19">
        <f>IF(OR(A33="",E33="",NOT(ISNUMBER(E33))),"",MAX(0,TODAY()-E33))</f>
        <v/>
      </c>
      <c r="L33" s="20">
        <f>IF(A33="","",IF(OR(COUNTBLANK(A33:J33)&gt;0,K33=""),"Comprobar datos",IF(AND(J33&lt;&gt;"Cerrado sin recuperación",J33&lt;&gt;"Cerrado con recuperación",K33&gt;'Parámetros'!$B$5),"Revisión fuera de plazo","Seguimiento al día")))</f>
        <v/>
      </c>
    </row>
    <row r="34" ht="22" customHeight="1">
      <c r="A34" s="15" t="n"/>
      <c r="B34" s="15" t="n"/>
      <c r="C34" s="15" t="n"/>
      <c r="D34" s="15" t="n"/>
      <c r="E34" s="33" t="n"/>
      <c r="F34" s="34" t="n"/>
      <c r="G34" s="35" t="n"/>
      <c r="H34" s="15" t="n"/>
      <c r="I34" s="15" t="n"/>
      <c r="J34" s="15" t="n"/>
      <c r="K34" s="21">
        <f>IF(OR(A34="",E34="",NOT(ISNUMBER(E34))),"",MAX(0,TODAY()-E34))</f>
        <v/>
      </c>
      <c r="L34" s="22">
        <f>IF(A34="","",IF(OR(COUNTBLANK(A34:J34)&gt;0,K34=""),"Comprobar datos",IF(AND(J34&lt;&gt;"Cerrado sin recuperación",J34&lt;&gt;"Cerrado con recuperación",K34&gt;'Parámetros'!$B$5),"Revisión fuera de plazo","Seguimiento al día")))</f>
        <v/>
      </c>
    </row>
    <row r="35" ht="22" customHeight="1">
      <c r="A35" s="15" t="n"/>
      <c r="B35" s="15" t="n"/>
      <c r="C35" s="15" t="n"/>
      <c r="D35" s="15" t="n"/>
      <c r="E35" s="33" t="n"/>
      <c r="F35" s="34" t="n"/>
      <c r="G35" s="35" t="n"/>
      <c r="H35" s="15" t="n"/>
      <c r="I35" s="15" t="n"/>
      <c r="J35" s="15" t="n"/>
      <c r="K35" s="19">
        <f>IF(OR(A35="",E35="",NOT(ISNUMBER(E35))),"",MAX(0,TODAY()-E35))</f>
        <v/>
      </c>
      <c r="L35" s="20">
        <f>IF(A35="","",IF(OR(COUNTBLANK(A35:J35)&gt;0,K35=""),"Comprobar datos",IF(AND(J35&lt;&gt;"Cerrado sin recuperación",J35&lt;&gt;"Cerrado con recuperación",K35&gt;'Parámetros'!$B$5),"Revisión fuera de plazo","Seguimiento al día")))</f>
        <v/>
      </c>
    </row>
    <row r="36" ht="22" customHeight="1">
      <c r="A36" s="15" t="n"/>
      <c r="B36" s="15" t="n"/>
      <c r="C36" s="15" t="n"/>
      <c r="D36" s="15" t="n"/>
      <c r="E36" s="33" t="n"/>
      <c r="F36" s="34" t="n"/>
      <c r="G36" s="35" t="n"/>
      <c r="H36" s="15" t="n"/>
      <c r="I36" s="15" t="n"/>
      <c r="J36" s="15" t="n"/>
      <c r="K36" s="21">
        <f>IF(OR(A36="",E36="",NOT(ISNUMBER(E36))),"",MAX(0,TODAY()-E36))</f>
        <v/>
      </c>
      <c r="L36" s="22">
        <f>IF(A36="","",IF(OR(COUNTBLANK(A36:J36)&gt;0,K36=""),"Comprobar datos",IF(AND(J36&lt;&gt;"Cerrado sin recuperación",J36&lt;&gt;"Cerrado con recuperación",K36&gt;'Parámetros'!$B$5),"Revisión fuera de plazo","Seguimiento al día")))</f>
        <v/>
      </c>
    </row>
    <row r="37" ht="22" customHeight="1">
      <c r="A37" s="15" t="n"/>
      <c r="B37" s="15" t="n"/>
      <c r="C37" s="15" t="n"/>
      <c r="D37" s="15" t="n"/>
      <c r="E37" s="33" t="n"/>
      <c r="F37" s="34" t="n"/>
      <c r="G37" s="35" t="n"/>
      <c r="H37" s="15" t="n"/>
      <c r="I37" s="15" t="n"/>
      <c r="J37" s="15" t="n"/>
      <c r="K37" s="19">
        <f>IF(OR(A37="",E37="",NOT(ISNUMBER(E37))),"",MAX(0,TODAY()-E37))</f>
        <v/>
      </c>
      <c r="L37" s="20">
        <f>IF(A37="","",IF(OR(COUNTBLANK(A37:J37)&gt;0,K37=""),"Comprobar datos",IF(AND(J37&lt;&gt;"Cerrado sin recuperación",J37&lt;&gt;"Cerrado con recuperación",K37&gt;'Parámetros'!$B$5),"Revisión fuera de plazo","Seguimiento al día")))</f>
        <v/>
      </c>
    </row>
    <row r="38" ht="22" customHeight="1">
      <c r="A38" s="15" t="n"/>
      <c r="B38" s="15" t="n"/>
      <c r="C38" s="15" t="n"/>
      <c r="D38" s="15" t="n"/>
      <c r="E38" s="33" t="n"/>
      <c r="F38" s="34" t="n"/>
      <c r="G38" s="35" t="n"/>
      <c r="H38" s="15" t="n"/>
      <c r="I38" s="15" t="n"/>
      <c r="J38" s="15" t="n"/>
      <c r="K38" s="21">
        <f>IF(OR(A38="",E38="",NOT(ISNUMBER(E38))),"",MAX(0,TODAY()-E38))</f>
        <v/>
      </c>
      <c r="L38" s="22">
        <f>IF(A38="","",IF(OR(COUNTBLANK(A38:J38)&gt;0,K38=""),"Comprobar datos",IF(AND(J38&lt;&gt;"Cerrado sin recuperación",J38&lt;&gt;"Cerrado con recuperación",K38&gt;'Parámetros'!$B$5),"Revisión fuera de plazo","Seguimiento al día")))</f>
        <v/>
      </c>
    </row>
    <row r="39" ht="22" customHeight="1">
      <c r="A39" s="15" t="n"/>
      <c r="B39" s="15" t="n"/>
      <c r="C39" s="15" t="n"/>
      <c r="D39" s="15" t="n"/>
      <c r="E39" s="33" t="n"/>
      <c r="F39" s="34" t="n"/>
      <c r="G39" s="35" t="n"/>
      <c r="H39" s="15" t="n"/>
      <c r="I39" s="15" t="n"/>
      <c r="J39" s="15" t="n"/>
      <c r="K39" s="19">
        <f>IF(OR(A39="",E39="",NOT(ISNUMBER(E39))),"",MAX(0,TODAY()-E39))</f>
        <v/>
      </c>
      <c r="L39" s="20">
        <f>IF(A39="","",IF(OR(COUNTBLANK(A39:J39)&gt;0,K39=""),"Comprobar datos",IF(AND(J39&lt;&gt;"Cerrado sin recuperación",J39&lt;&gt;"Cerrado con recuperación",K39&gt;'Parámetros'!$B$5),"Revisión fuera de plazo","Seguimiento al día")))</f>
        <v/>
      </c>
    </row>
    <row r="40" ht="22" customHeight="1">
      <c r="A40" s="15" t="n"/>
      <c r="B40" s="15" t="n"/>
      <c r="C40" s="15" t="n"/>
      <c r="D40" s="15" t="n"/>
      <c r="E40" s="33" t="n"/>
      <c r="F40" s="34" t="n"/>
      <c r="G40" s="35" t="n"/>
      <c r="H40" s="15" t="n"/>
      <c r="I40" s="15" t="n"/>
      <c r="J40" s="15" t="n"/>
      <c r="K40" s="21">
        <f>IF(OR(A40="",E40="",NOT(ISNUMBER(E40))),"",MAX(0,TODAY()-E40))</f>
        <v/>
      </c>
      <c r="L40" s="22">
        <f>IF(A40="","",IF(OR(COUNTBLANK(A40:J40)&gt;0,K40=""),"Comprobar datos",IF(AND(J40&lt;&gt;"Cerrado sin recuperación",J40&lt;&gt;"Cerrado con recuperación",K40&gt;'Parámetros'!$B$5),"Revisión fuera de plazo","Seguimiento al día")))</f>
        <v/>
      </c>
    </row>
    <row r="41" ht="22" customHeight="1">
      <c r="A41" s="15" t="n"/>
      <c r="B41" s="15" t="n"/>
      <c r="C41" s="15" t="n"/>
      <c r="D41" s="15" t="n"/>
      <c r="E41" s="33" t="n"/>
      <c r="F41" s="34" t="n"/>
      <c r="G41" s="35" t="n"/>
      <c r="H41" s="15" t="n"/>
      <c r="I41" s="15" t="n"/>
      <c r="J41" s="15" t="n"/>
      <c r="K41" s="19">
        <f>IF(OR(A41="",E41="",NOT(ISNUMBER(E41))),"",MAX(0,TODAY()-E41))</f>
        <v/>
      </c>
      <c r="L41" s="20">
        <f>IF(A41="","",IF(OR(COUNTBLANK(A41:J41)&gt;0,K41=""),"Comprobar datos",IF(AND(J41&lt;&gt;"Cerrado sin recuperación",J41&lt;&gt;"Cerrado con recuperación",K41&gt;'Parámetros'!$B$5),"Revisión fuera de plazo","Seguimiento al día")))</f>
        <v/>
      </c>
    </row>
    <row r="42" ht="22" customHeight="1">
      <c r="A42" s="15" t="n"/>
      <c r="B42" s="15" t="n"/>
      <c r="C42" s="15" t="n"/>
      <c r="D42" s="15" t="n"/>
      <c r="E42" s="33" t="n"/>
      <c r="F42" s="34" t="n"/>
      <c r="G42" s="35" t="n"/>
      <c r="H42" s="15" t="n"/>
      <c r="I42" s="15" t="n"/>
      <c r="J42" s="15" t="n"/>
      <c r="K42" s="21">
        <f>IF(OR(A42="",E42="",NOT(ISNUMBER(E42))),"",MAX(0,TODAY()-E42))</f>
        <v/>
      </c>
      <c r="L42" s="22">
        <f>IF(A42="","",IF(OR(COUNTBLANK(A42:J42)&gt;0,K42=""),"Comprobar datos",IF(AND(J42&lt;&gt;"Cerrado sin recuperación",J42&lt;&gt;"Cerrado con recuperación",K42&gt;'Parámetros'!$B$5),"Revisión fuera de plazo","Seguimiento al día")))</f>
        <v/>
      </c>
    </row>
    <row r="43" ht="22" customHeight="1">
      <c r="A43" s="15" t="n"/>
      <c r="B43" s="15" t="n"/>
      <c r="C43" s="15" t="n"/>
      <c r="D43" s="15" t="n"/>
      <c r="E43" s="33" t="n"/>
      <c r="F43" s="34" t="n"/>
      <c r="G43" s="35" t="n"/>
      <c r="H43" s="15" t="n"/>
      <c r="I43" s="15" t="n"/>
      <c r="J43" s="15" t="n"/>
      <c r="K43" s="19">
        <f>IF(OR(A43="",E43="",NOT(ISNUMBER(E43))),"",MAX(0,TODAY()-E43))</f>
        <v/>
      </c>
      <c r="L43" s="20">
        <f>IF(A43="","",IF(OR(COUNTBLANK(A43:J43)&gt;0,K43=""),"Comprobar datos",IF(AND(J43&lt;&gt;"Cerrado sin recuperación",J43&lt;&gt;"Cerrado con recuperación",K43&gt;'Parámetros'!$B$5),"Revisión fuera de plazo","Seguimiento al día")))</f>
        <v/>
      </c>
    </row>
    <row r="44" ht="22" customHeight="1">
      <c r="A44" s="15" t="n"/>
      <c r="B44" s="15" t="n"/>
      <c r="C44" s="15" t="n"/>
      <c r="D44" s="15" t="n"/>
      <c r="E44" s="33" t="n"/>
      <c r="F44" s="34" t="n"/>
      <c r="G44" s="35" t="n"/>
      <c r="H44" s="15" t="n"/>
      <c r="I44" s="15" t="n"/>
      <c r="J44" s="15" t="n"/>
      <c r="K44" s="21">
        <f>IF(OR(A44="",E44="",NOT(ISNUMBER(E44))),"",MAX(0,TODAY()-E44))</f>
        <v/>
      </c>
      <c r="L44" s="22">
        <f>IF(A44="","",IF(OR(COUNTBLANK(A44:J44)&gt;0,K44=""),"Comprobar datos",IF(AND(J44&lt;&gt;"Cerrado sin recuperación",J44&lt;&gt;"Cerrado con recuperación",K44&gt;'Parámetros'!$B$5),"Revisión fuera de plazo","Seguimiento al día")))</f>
        <v/>
      </c>
    </row>
    <row r="45" ht="22" customHeight="1">
      <c r="A45" s="15" t="n"/>
      <c r="B45" s="15" t="n"/>
      <c r="C45" s="15" t="n"/>
      <c r="D45" s="15" t="n"/>
      <c r="E45" s="33" t="n"/>
      <c r="F45" s="34" t="n"/>
      <c r="G45" s="35" t="n"/>
      <c r="H45" s="15" t="n"/>
      <c r="I45" s="15" t="n"/>
      <c r="J45" s="15" t="n"/>
      <c r="K45" s="19">
        <f>IF(OR(A45="",E45="",NOT(ISNUMBER(E45))),"",MAX(0,TODAY()-E45))</f>
        <v/>
      </c>
      <c r="L45" s="20">
        <f>IF(A45="","",IF(OR(COUNTBLANK(A45:J45)&gt;0,K45=""),"Comprobar datos",IF(AND(J45&lt;&gt;"Cerrado sin recuperación",J45&lt;&gt;"Cerrado con recuperación",K45&gt;'Parámetros'!$B$5),"Revisión fuera de plazo","Seguimiento al día")))</f>
        <v/>
      </c>
    </row>
    <row r="46" ht="22" customHeight="1">
      <c r="A46" s="15" t="n"/>
      <c r="B46" s="15" t="n"/>
      <c r="C46" s="15" t="n"/>
      <c r="D46" s="15" t="n"/>
      <c r="E46" s="33" t="n"/>
      <c r="F46" s="34" t="n"/>
      <c r="G46" s="35" t="n"/>
      <c r="H46" s="15" t="n"/>
      <c r="I46" s="15" t="n"/>
      <c r="J46" s="15" t="n"/>
      <c r="K46" s="21">
        <f>IF(OR(A46="",E46="",NOT(ISNUMBER(E46))),"",MAX(0,TODAY()-E46))</f>
        <v/>
      </c>
      <c r="L46" s="22">
        <f>IF(A46="","",IF(OR(COUNTBLANK(A46:J46)&gt;0,K46=""),"Comprobar datos",IF(AND(J46&lt;&gt;"Cerrado sin recuperación",J46&lt;&gt;"Cerrado con recuperación",K46&gt;'Parámetros'!$B$5),"Revisión fuera de plazo","Seguimiento al día")))</f>
        <v/>
      </c>
    </row>
    <row r="47" ht="22" customHeight="1">
      <c r="A47" s="15" t="n"/>
      <c r="B47" s="15" t="n"/>
      <c r="C47" s="15" t="n"/>
      <c r="D47" s="15" t="n"/>
      <c r="E47" s="33" t="n"/>
      <c r="F47" s="34" t="n"/>
      <c r="G47" s="35" t="n"/>
      <c r="H47" s="15" t="n"/>
      <c r="I47" s="15" t="n"/>
      <c r="J47" s="15" t="n"/>
      <c r="K47" s="19">
        <f>IF(OR(A47="",E47="",NOT(ISNUMBER(E47))),"",MAX(0,TODAY()-E47))</f>
        <v/>
      </c>
      <c r="L47" s="20">
        <f>IF(A47="","",IF(OR(COUNTBLANK(A47:J47)&gt;0,K47=""),"Comprobar datos",IF(AND(J47&lt;&gt;"Cerrado sin recuperación",J47&lt;&gt;"Cerrado con recuperación",K47&gt;'Parámetros'!$B$5),"Revisión fuera de plazo","Seguimiento al día")))</f>
        <v/>
      </c>
    </row>
    <row r="48" ht="22" customHeight="1">
      <c r="A48" s="15" t="n"/>
      <c r="B48" s="15" t="n"/>
      <c r="C48" s="15" t="n"/>
      <c r="D48" s="15" t="n"/>
      <c r="E48" s="33" t="n"/>
      <c r="F48" s="34" t="n"/>
      <c r="G48" s="35" t="n"/>
      <c r="H48" s="15" t="n"/>
      <c r="I48" s="15" t="n"/>
      <c r="J48" s="15" t="n"/>
      <c r="K48" s="21">
        <f>IF(OR(A48="",E48="",NOT(ISNUMBER(E48))),"",MAX(0,TODAY()-E48))</f>
        <v/>
      </c>
      <c r="L48" s="22">
        <f>IF(A48="","",IF(OR(COUNTBLANK(A48:J48)&gt;0,K48=""),"Comprobar datos",IF(AND(J48&lt;&gt;"Cerrado sin recuperación",J48&lt;&gt;"Cerrado con recuperación",K48&gt;'Parámetros'!$B$5),"Revisión fuera de plazo","Seguimiento al día")))</f>
        <v/>
      </c>
    </row>
    <row r="49" ht="22" customHeight="1">
      <c r="A49" s="15" t="n"/>
      <c r="B49" s="15" t="n"/>
      <c r="C49" s="15" t="n"/>
      <c r="D49" s="15" t="n"/>
      <c r="E49" s="33" t="n"/>
      <c r="F49" s="34" t="n"/>
      <c r="G49" s="35" t="n"/>
      <c r="H49" s="15" t="n"/>
      <c r="I49" s="15" t="n"/>
      <c r="J49" s="15" t="n"/>
      <c r="K49" s="19">
        <f>IF(OR(A49="",E49="",NOT(ISNUMBER(E49))),"",MAX(0,TODAY()-E49))</f>
        <v/>
      </c>
      <c r="L49" s="20">
        <f>IF(A49="","",IF(OR(COUNTBLANK(A49:J49)&gt;0,K49=""),"Comprobar datos",IF(AND(J49&lt;&gt;"Cerrado sin recuperación",J49&lt;&gt;"Cerrado con recuperación",K49&gt;'Parámetros'!$B$5),"Revisión fuera de plazo","Seguimiento al día")))</f>
        <v/>
      </c>
    </row>
    <row r="50" ht="22" customHeight="1">
      <c r="A50" s="15" t="n"/>
      <c r="B50" s="15" t="n"/>
      <c r="C50" s="15" t="n"/>
      <c r="D50" s="15" t="n"/>
      <c r="E50" s="33" t="n"/>
      <c r="F50" s="34" t="n"/>
      <c r="G50" s="35" t="n"/>
      <c r="H50" s="15" t="n"/>
      <c r="I50" s="15" t="n"/>
      <c r="J50" s="15" t="n"/>
      <c r="K50" s="21">
        <f>IF(OR(A50="",E50="",NOT(ISNUMBER(E50))),"",MAX(0,TODAY()-E50))</f>
        <v/>
      </c>
      <c r="L50" s="22">
        <f>IF(A50="","",IF(OR(COUNTBLANK(A50:J50)&gt;0,K50=""),"Comprobar datos",IF(AND(J50&lt;&gt;"Cerrado sin recuperación",J50&lt;&gt;"Cerrado con recuperación",K50&gt;'Parámetros'!$B$5),"Revisión fuera de plazo","Seguimiento al día")))</f>
        <v/>
      </c>
    </row>
    <row r="51" ht="22" customHeight="1">
      <c r="A51" s="15" t="n"/>
      <c r="B51" s="15" t="n"/>
      <c r="C51" s="15" t="n"/>
      <c r="D51" s="15" t="n"/>
      <c r="E51" s="33" t="n"/>
      <c r="F51" s="34" t="n"/>
      <c r="G51" s="35" t="n"/>
      <c r="H51" s="15" t="n"/>
      <c r="I51" s="15" t="n"/>
      <c r="J51" s="15" t="n"/>
      <c r="K51" s="19">
        <f>IF(OR(A51="",E51="",NOT(ISNUMBER(E51))),"",MAX(0,TODAY()-E51))</f>
        <v/>
      </c>
      <c r="L51" s="20">
        <f>IF(A51="","",IF(OR(COUNTBLANK(A51:J51)&gt;0,K51=""),"Comprobar datos",IF(AND(J51&lt;&gt;"Cerrado sin recuperación",J51&lt;&gt;"Cerrado con recuperación",K51&gt;'Parámetros'!$B$5),"Revisión fuera de plazo","Seguimiento al día")))</f>
        <v/>
      </c>
    </row>
    <row r="52" ht="22" customHeight="1">
      <c r="A52" s="15" t="n"/>
      <c r="B52" s="15" t="n"/>
      <c r="C52" s="15" t="n"/>
      <c r="D52" s="15" t="n"/>
      <c r="E52" s="33" t="n"/>
      <c r="F52" s="34" t="n"/>
      <c r="G52" s="35" t="n"/>
      <c r="H52" s="15" t="n"/>
      <c r="I52" s="15" t="n"/>
      <c r="J52" s="15" t="n"/>
      <c r="K52" s="21">
        <f>IF(OR(A52="",E52="",NOT(ISNUMBER(E52))),"",MAX(0,TODAY()-E52))</f>
        <v/>
      </c>
      <c r="L52" s="22">
        <f>IF(A52="","",IF(OR(COUNTBLANK(A52:J52)&gt;0,K52=""),"Comprobar datos",IF(AND(J52&lt;&gt;"Cerrado sin recuperación",J52&lt;&gt;"Cerrado con recuperación",K52&gt;'Parámetros'!$B$5),"Revisión fuera de plazo","Seguimiento al día")))</f>
        <v/>
      </c>
    </row>
    <row r="53" ht="22" customHeight="1">
      <c r="A53" s="15" t="n"/>
      <c r="B53" s="15" t="n"/>
      <c r="C53" s="15" t="n"/>
      <c r="D53" s="15" t="n"/>
      <c r="E53" s="33" t="n"/>
      <c r="F53" s="34" t="n"/>
      <c r="G53" s="35" t="n"/>
      <c r="H53" s="15" t="n"/>
      <c r="I53" s="15" t="n"/>
      <c r="J53" s="15" t="n"/>
      <c r="K53" s="19">
        <f>IF(OR(A53="",E53="",NOT(ISNUMBER(E53))),"",MAX(0,TODAY()-E53))</f>
        <v/>
      </c>
      <c r="L53" s="20">
        <f>IF(A53="","",IF(OR(COUNTBLANK(A53:J53)&gt;0,K53=""),"Comprobar datos",IF(AND(J53&lt;&gt;"Cerrado sin recuperación",J53&lt;&gt;"Cerrado con recuperación",K53&gt;'Parámetros'!$B$5),"Revisión fuera de plazo","Seguimiento al día")))</f>
        <v/>
      </c>
    </row>
    <row r="54" ht="22" customHeight="1">
      <c r="A54" s="15" t="n"/>
      <c r="B54" s="15" t="n"/>
      <c r="C54" s="15" t="n"/>
      <c r="D54" s="15" t="n"/>
      <c r="E54" s="33" t="n"/>
      <c r="F54" s="34" t="n"/>
      <c r="G54" s="35" t="n"/>
      <c r="H54" s="15" t="n"/>
      <c r="I54" s="15" t="n"/>
      <c r="J54" s="15" t="n"/>
      <c r="K54" s="21">
        <f>IF(OR(A54="",E54="",NOT(ISNUMBER(E54))),"",MAX(0,TODAY()-E54))</f>
        <v/>
      </c>
      <c r="L54" s="22">
        <f>IF(A54="","",IF(OR(COUNTBLANK(A54:J54)&gt;0,K54=""),"Comprobar datos",IF(AND(J54&lt;&gt;"Cerrado sin recuperación",J54&lt;&gt;"Cerrado con recuperación",K54&gt;'Parámetros'!$B$5),"Revisión fuera de plazo","Seguimiento al día")))</f>
        <v/>
      </c>
    </row>
    <row r="55" ht="22" customHeight="1">
      <c r="A55" s="15" t="n"/>
      <c r="B55" s="15" t="n"/>
      <c r="C55" s="15" t="n"/>
      <c r="D55" s="15" t="n"/>
      <c r="E55" s="33" t="n"/>
      <c r="F55" s="34" t="n"/>
      <c r="G55" s="35" t="n"/>
      <c r="H55" s="15" t="n"/>
      <c r="I55" s="15" t="n"/>
      <c r="J55" s="15" t="n"/>
      <c r="K55" s="19">
        <f>IF(OR(A55="",E55="",NOT(ISNUMBER(E55))),"",MAX(0,TODAY()-E55))</f>
        <v/>
      </c>
      <c r="L55" s="20">
        <f>IF(A55="","",IF(OR(COUNTBLANK(A55:J55)&gt;0,K55=""),"Comprobar datos",IF(AND(J55&lt;&gt;"Cerrado sin recuperación",J55&lt;&gt;"Cerrado con recuperación",K55&gt;'Parámetros'!$B$5),"Revisión fuera de plazo","Seguimiento al día")))</f>
        <v/>
      </c>
    </row>
    <row r="56" ht="22" customHeight="1">
      <c r="A56" s="15" t="n"/>
      <c r="B56" s="15" t="n"/>
      <c r="C56" s="15" t="n"/>
      <c r="D56" s="15" t="n"/>
      <c r="E56" s="33" t="n"/>
      <c r="F56" s="34" t="n"/>
      <c r="G56" s="35" t="n"/>
      <c r="H56" s="15" t="n"/>
      <c r="I56" s="15" t="n"/>
      <c r="J56" s="15" t="n"/>
      <c r="K56" s="21">
        <f>IF(OR(A56="",E56="",NOT(ISNUMBER(E56))),"",MAX(0,TODAY()-E56))</f>
        <v/>
      </c>
      <c r="L56" s="22">
        <f>IF(A56="","",IF(OR(COUNTBLANK(A56:J56)&gt;0,K56=""),"Comprobar datos",IF(AND(J56&lt;&gt;"Cerrado sin recuperación",J56&lt;&gt;"Cerrado con recuperación",K56&gt;'Parámetros'!$B$5),"Revisión fuera de plazo","Seguimiento al día")))</f>
        <v/>
      </c>
    </row>
    <row r="57" ht="22" customHeight="1">
      <c r="A57" s="15" t="n"/>
      <c r="B57" s="15" t="n"/>
      <c r="C57" s="15" t="n"/>
      <c r="D57" s="15" t="n"/>
      <c r="E57" s="33" t="n"/>
      <c r="F57" s="34" t="n"/>
      <c r="G57" s="35" t="n"/>
      <c r="H57" s="15" t="n"/>
      <c r="I57" s="15" t="n"/>
      <c r="J57" s="15" t="n"/>
      <c r="K57" s="19">
        <f>IF(OR(A57="",E57="",NOT(ISNUMBER(E57))),"",MAX(0,TODAY()-E57))</f>
        <v/>
      </c>
      <c r="L57" s="20">
        <f>IF(A57="","",IF(OR(COUNTBLANK(A57:J57)&gt;0,K57=""),"Comprobar datos",IF(AND(J57&lt;&gt;"Cerrado sin recuperación",J57&lt;&gt;"Cerrado con recuperación",K57&gt;'Parámetros'!$B$5),"Revisión fuera de plazo","Seguimiento al día")))</f>
        <v/>
      </c>
    </row>
    <row r="58" ht="22" customHeight="1">
      <c r="A58" s="15" t="n"/>
      <c r="B58" s="15" t="n"/>
      <c r="C58" s="15" t="n"/>
      <c r="D58" s="15" t="n"/>
      <c r="E58" s="33" t="n"/>
      <c r="F58" s="34" t="n"/>
      <c r="G58" s="35" t="n"/>
      <c r="H58" s="15" t="n"/>
      <c r="I58" s="15" t="n"/>
      <c r="J58" s="15" t="n"/>
      <c r="K58" s="21">
        <f>IF(OR(A58="",E58="",NOT(ISNUMBER(E58))),"",MAX(0,TODAY()-E58))</f>
        <v/>
      </c>
      <c r="L58" s="22">
        <f>IF(A58="","",IF(OR(COUNTBLANK(A58:J58)&gt;0,K58=""),"Comprobar datos",IF(AND(J58&lt;&gt;"Cerrado sin recuperación",J58&lt;&gt;"Cerrado con recuperación",K58&gt;'Parámetros'!$B$5),"Revisión fuera de plazo","Seguimiento al día")))</f>
        <v/>
      </c>
    </row>
    <row r="59" ht="22" customHeight="1">
      <c r="A59" s="15" t="n"/>
      <c r="B59" s="15" t="n"/>
      <c r="C59" s="15" t="n"/>
      <c r="D59" s="15" t="n"/>
      <c r="E59" s="33" t="n"/>
      <c r="F59" s="34" t="n"/>
      <c r="G59" s="35" t="n"/>
      <c r="H59" s="15" t="n"/>
      <c r="I59" s="15" t="n"/>
      <c r="J59" s="15" t="n"/>
      <c r="K59" s="19">
        <f>IF(OR(A59="",E59="",NOT(ISNUMBER(E59))),"",MAX(0,TODAY()-E59))</f>
        <v/>
      </c>
      <c r="L59" s="20">
        <f>IF(A59="","",IF(OR(COUNTBLANK(A59:J59)&gt;0,K59=""),"Comprobar datos",IF(AND(J59&lt;&gt;"Cerrado sin recuperación",J59&lt;&gt;"Cerrado con recuperación",K59&gt;'Parámetros'!$B$5),"Revisión fuera de plazo","Seguimiento al día")))</f>
        <v/>
      </c>
    </row>
    <row r="60" ht="22" customHeight="1">
      <c r="A60" s="15" t="n"/>
      <c r="B60" s="15" t="n"/>
      <c r="C60" s="15" t="n"/>
      <c r="D60" s="15" t="n"/>
      <c r="E60" s="33" t="n"/>
      <c r="F60" s="34" t="n"/>
      <c r="G60" s="35" t="n"/>
      <c r="H60" s="15" t="n"/>
      <c r="I60" s="15" t="n"/>
      <c r="J60" s="15" t="n"/>
      <c r="K60" s="21">
        <f>IF(OR(A60="",E60="",NOT(ISNUMBER(E60))),"",MAX(0,TODAY()-E60))</f>
        <v/>
      </c>
      <c r="L60" s="22">
        <f>IF(A60="","",IF(OR(COUNTBLANK(A60:J60)&gt;0,K60=""),"Comprobar datos",IF(AND(J60&lt;&gt;"Cerrado sin recuperación",J60&lt;&gt;"Cerrado con recuperación",K60&gt;'Parámetros'!$B$5),"Revisión fuera de plazo","Seguimiento al día")))</f>
        <v/>
      </c>
    </row>
    <row r="61" ht="22" customHeight="1">
      <c r="A61" s="15" t="n"/>
      <c r="B61" s="15" t="n"/>
      <c r="C61" s="15" t="n"/>
      <c r="D61" s="15" t="n"/>
      <c r="E61" s="33" t="n"/>
      <c r="F61" s="34" t="n"/>
      <c r="G61" s="35" t="n"/>
      <c r="H61" s="15" t="n"/>
      <c r="I61" s="15" t="n"/>
      <c r="J61" s="15" t="n"/>
      <c r="K61" s="19">
        <f>IF(OR(A61="",E61="",NOT(ISNUMBER(E61))),"",MAX(0,TODAY()-E61))</f>
        <v/>
      </c>
      <c r="L61" s="20">
        <f>IF(A61="","",IF(OR(COUNTBLANK(A61:J61)&gt;0,K61=""),"Comprobar datos",IF(AND(J61&lt;&gt;"Cerrado sin recuperación",J61&lt;&gt;"Cerrado con recuperación",K61&gt;'Parámetros'!$B$5),"Revisión fuera de plazo","Seguimiento al día")))</f>
        <v/>
      </c>
    </row>
    <row r="62" ht="22" customHeight="1">
      <c r="A62" s="15" t="n"/>
      <c r="B62" s="15" t="n"/>
      <c r="C62" s="15" t="n"/>
      <c r="D62" s="15" t="n"/>
      <c r="E62" s="33" t="n"/>
      <c r="F62" s="34" t="n"/>
      <c r="G62" s="35" t="n"/>
      <c r="H62" s="15" t="n"/>
      <c r="I62" s="15" t="n"/>
      <c r="J62" s="15" t="n"/>
      <c r="K62" s="21">
        <f>IF(OR(A62="",E62="",NOT(ISNUMBER(E62))),"",MAX(0,TODAY()-E62))</f>
        <v/>
      </c>
      <c r="L62" s="22">
        <f>IF(A62="","",IF(OR(COUNTBLANK(A62:J62)&gt;0,K62=""),"Comprobar datos",IF(AND(J62&lt;&gt;"Cerrado sin recuperación",J62&lt;&gt;"Cerrado con recuperación",K62&gt;'Parámetros'!$B$5),"Revisión fuera de plazo","Seguimiento al día")))</f>
        <v/>
      </c>
    </row>
    <row r="63" ht="22" customHeight="1">
      <c r="A63" s="15" t="n"/>
      <c r="B63" s="15" t="n"/>
      <c r="C63" s="15" t="n"/>
      <c r="D63" s="15" t="n"/>
      <c r="E63" s="33" t="n"/>
      <c r="F63" s="34" t="n"/>
      <c r="G63" s="35" t="n"/>
      <c r="H63" s="15" t="n"/>
      <c r="I63" s="15" t="n"/>
      <c r="J63" s="15" t="n"/>
      <c r="K63" s="19">
        <f>IF(OR(A63="",E63="",NOT(ISNUMBER(E63))),"",MAX(0,TODAY()-E63))</f>
        <v/>
      </c>
      <c r="L63" s="20">
        <f>IF(A63="","",IF(OR(COUNTBLANK(A63:J63)&gt;0,K63=""),"Comprobar datos",IF(AND(J63&lt;&gt;"Cerrado sin recuperación",J63&lt;&gt;"Cerrado con recuperación",K63&gt;'Parámetros'!$B$5),"Revisión fuera de plazo","Seguimiento al día")))</f>
        <v/>
      </c>
    </row>
    <row r="64" ht="22" customHeight="1">
      <c r="A64" s="15" t="n"/>
      <c r="B64" s="15" t="n"/>
      <c r="C64" s="15" t="n"/>
      <c r="D64" s="15" t="n"/>
      <c r="E64" s="33" t="n"/>
      <c r="F64" s="34" t="n"/>
      <c r="G64" s="35" t="n"/>
      <c r="H64" s="15" t="n"/>
      <c r="I64" s="15" t="n"/>
      <c r="J64" s="15" t="n"/>
      <c r="K64" s="21">
        <f>IF(OR(A64="",E64="",NOT(ISNUMBER(E64))),"",MAX(0,TODAY()-E64))</f>
        <v/>
      </c>
      <c r="L64" s="22">
        <f>IF(A64="","",IF(OR(COUNTBLANK(A64:J64)&gt;0,K64=""),"Comprobar datos",IF(AND(J64&lt;&gt;"Cerrado sin recuperación",J64&lt;&gt;"Cerrado con recuperación",K64&gt;'Parámetros'!$B$5),"Revisión fuera de plazo","Seguimiento al día")))</f>
        <v/>
      </c>
    </row>
    <row r="65" ht="22" customHeight="1">
      <c r="A65" s="15" t="n"/>
      <c r="B65" s="15" t="n"/>
      <c r="C65" s="15" t="n"/>
      <c r="D65" s="15" t="n"/>
      <c r="E65" s="33" t="n"/>
      <c r="F65" s="34" t="n"/>
      <c r="G65" s="35" t="n"/>
      <c r="H65" s="15" t="n"/>
      <c r="I65" s="15" t="n"/>
      <c r="J65" s="15" t="n"/>
      <c r="K65" s="19">
        <f>IF(OR(A65="",E65="",NOT(ISNUMBER(E65))),"",MAX(0,TODAY()-E65))</f>
        <v/>
      </c>
      <c r="L65" s="20">
        <f>IF(A65="","",IF(OR(COUNTBLANK(A65:J65)&gt;0,K65=""),"Comprobar datos",IF(AND(J65&lt;&gt;"Cerrado sin recuperación",J65&lt;&gt;"Cerrado con recuperación",K65&gt;'Parámetros'!$B$5),"Revisión fuera de plazo","Seguimiento al día")))</f>
        <v/>
      </c>
    </row>
    <row r="66" ht="22" customHeight="1">
      <c r="A66" s="15" t="n"/>
      <c r="B66" s="15" t="n"/>
      <c r="C66" s="15" t="n"/>
      <c r="D66" s="15" t="n"/>
      <c r="E66" s="33" t="n"/>
      <c r="F66" s="34" t="n"/>
      <c r="G66" s="35" t="n"/>
      <c r="H66" s="15" t="n"/>
      <c r="I66" s="15" t="n"/>
      <c r="J66" s="15" t="n"/>
      <c r="K66" s="21">
        <f>IF(OR(A66="",E66="",NOT(ISNUMBER(E66))),"",MAX(0,TODAY()-E66))</f>
        <v/>
      </c>
      <c r="L66" s="22">
        <f>IF(A66="","",IF(OR(COUNTBLANK(A66:J66)&gt;0,K66=""),"Comprobar datos",IF(AND(J66&lt;&gt;"Cerrado sin recuperación",J66&lt;&gt;"Cerrado con recuperación",K66&gt;'Parámetros'!$B$5),"Revisión fuera de plazo","Seguimiento al día")))</f>
        <v/>
      </c>
    </row>
    <row r="67" ht="22" customHeight="1">
      <c r="A67" s="15" t="n"/>
      <c r="B67" s="15" t="n"/>
      <c r="C67" s="15" t="n"/>
      <c r="D67" s="15" t="n"/>
      <c r="E67" s="33" t="n"/>
      <c r="F67" s="34" t="n"/>
      <c r="G67" s="35" t="n"/>
      <c r="H67" s="15" t="n"/>
      <c r="I67" s="15" t="n"/>
      <c r="J67" s="15" t="n"/>
      <c r="K67" s="19">
        <f>IF(OR(A67="",E67="",NOT(ISNUMBER(E67))),"",MAX(0,TODAY()-E67))</f>
        <v/>
      </c>
      <c r="L67" s="20">
        <f>IF(A67="","",IF(OR(COUNTBLANK(A67:J67)&gt;0,K67=""),"Comprobar datos",IF(AND(J67&lt;&gt;"Cerrado sin recuperación",J67&lt;&gt;"Cerrado con recuperación",K67&gt;'Parámetros'!$B$5),"Revisión fuera de plazo","Seguimiento al día")))</f>
        <v/>
      </c>
    </row>
    <row r="68" ht="22" customHeight="1">
      <c r="A68" s="15" t="n"/>
      <c r="B68" s="15" t="n"/>
      <c r="C68" s="15" t="n"/>
      <c r="D68" s="15" t="n"/>
      <c r="E68" s="33" t="n"/>
      <c r="F68" s="34" t="n"/>
      <c r="G68" s="35" t="n"/>
      <c r="H68" s="15" t="n"/>
      <c r="I68" s="15" t="n"/>
      <c r="J68" s="15" t="n"/>
      <c r="K68" s="21">
        <f>IF(OR(A68="",E68="",NOT(ISNUMBER(E68))),"",MAX(0,TODAY()-E68))</f>
        <v/>
      </c>
      <c r="L68" s="22">
        <f>IF(A68="","",IF(OR(COUNTBLANK(A68:J68)&gt;0,K68=""),"Comprobar datos",IF(AND(J68&lt;&gt;"Cerrado sin recuperación",J68&lt;&gt;"Cerrado con recuperación",K68&gt;'Parámetros'!$B$5),"Revisión fuera de plazo","Seguimiento al día")))</f>
        <v/>
      </c>
    </row>
    <row r="69" ht="22" customHeight="1">
      <c r="A69" s="15" t="n"/>
      <c r="B69" s="15" t="n"/>
      <c r="C69" s="15" t="n"/>
      <c r="D69" s="15" t="n"/>
      <c r="E69" s="33" t="n"/>
      <c r="F69" s="34" t="n"/>
      <c r="G69" s="35" t="n"/>
      <c r="H69" s="15" t="n"/>
      <c r="I69" s="15" t="n"/>
      <c r="J69" s="15" t="n"/>
      <c r="K69" s="19">
        <f>IF(OR(A69="",E69="",NOT(ISNUMBER(E69))),"",MAX(0,TODAY()-E69))</f>
        <v/>
      </c>
      <c r="L69" s="20">
        <f>IF(A69="","",IF(OR(COUNTBLANK(A69:J69)&gt;0,K69=""),"Comprobar datos",IF(AND(J69&lt;&gt;"Cerrado sin recuperación",J69&lt;&gt;"Cerrado con recuperación",K69&gt;'Parámetros'!$B$5),"Revisión fuera de plazo","Seguimiento al día")))</f>
        <v/>
      </c>
    </row>
    <row r="70" ht="22" customHeight="1">
      <c r="A70" s="15" t="n"/>
      <c r="B70" s="15" t="n"/>
      <c r="C70" s="15" t="n"/>
      <c r="D70" s="15" t="n"/>
      <c r="E70" s="33" t="n"/>
      <c r="F70" s="34" t="n"/>
      <c r="G70" s="35" t="n"/>
      <c r="H70" s="15" t="n"/>
      <c r="I70" s="15" t="n"/>
      <c r="J70" s="15" t="n"/>
      <c r="K70" s="21">
        <f>IF(OR(A70="",E70="",NOT(ISNUMBER(E70))),"",MAX(0,TODAY()-E70))</f>
        <v/>
      </c>
      <c r="L70" s="22">
        <f>IF(A70="","",IF(OR(COUNTBLANK(A70:J70)&gt;0,K70=""),"Comprobar datos",IF(AND(J70&lt;&gt;"Cerrado sin recuperación",J70&lt;&gt;"Cerrado con recuperación",K70&gt;'Parámetros'!$B$5),"Revisión fuera de plazo","Seguimiento al día")))</f>
        <v/>
      </c>
    </row>
    <row r="71" ht="22" customHeight="1">
      <c r="A71" s="15" t="n"/>
      <c r="B71" s="15" t="n"/>
      <c r="C71" s="15" t="n"/>
      <c r="D71" s="15" t="n"/>
      <c r="E71" s="33" t="n"/>
      <c r="F71" s="34" t="n"/>
      <c r="G71" s="35" t="n"/>
      <c r="H71" s="15" t="n"/>
      <c r="I71" s="15" t="n"/>
      <c r="J71" s="15" t="n"/>
      <c r="K71" s="19">
        <f>IF(OR(A71="",E71="",NOT(ISNUMBER(E71))),"",MAX(0,TODAY()-E71))</f>
        <v/>
      </c>
      <c r="L71" s="20">
        <f>IF(A71="","",IF(OR(COUNTBLANK(A71:J71)&gt;0,K71=""),"Comprobar datos",IF(AND(J71&lt;&gt;"Cerrado sin recuperación",J71&lt;&gt;"Cerrado con recuperación",K71&gt;'Parámetros'!$B$5),"Revisión fuera de plazo","Seguimiento al día")))</f>
        <v/>
      </c>
    </row>
    <row r="72" ht="22" customHeight="1">
      <c r="A72" s="15" t="n"/>
      <c r="B72" s="15" t="n"/>
      <c r="C72" s="15" t="n"/>
      <c r="D72" s="15" t="n"/>
      <c r="E72" s="33" t="n"/>
      <c r="F72" s="34" t="n"/>
      <c r="G72" s="35" t="n"/>
      <c r="H72" s="15" t="n"/>
      <c r="I72" s="15" t="n"/>
      <c r="J72" s="15" t="n"/>
      <c r="K72" s="21">
        <f>IF(OR(A72="",E72="",NOT(ISNUMBER(E72))),"",MAX(0,TODAY()-E72))</f>
        <v/>
      </c>
      <c r="L72" s="22">
        <f>IF(A72="","",IF(OR(COUNTBLANK(A72:J72)&gt;0,K72=""),"Comprobar datos",IF(AND(J72&lt;&gt;"Cerrado sin recuperación",J72&lt;&gt;"Cerrado con recuperación",K72&gt;'Parámetros'!$B$5),"Revisión fuera de plazo","Seguimiento al día")))</f>
        <v/>
      </c>
    </row>
    <row r="73" ht="22" customHeight="1">
      <c r="A73" s="15" t="n"/>
      <c r="B73" s="15" t="n"/>
      <c r="C73" s="15" t="n"/>
      <c r="D73" s="15" t="n"/>
      <c r="E73" s="33" t="n"/>
      <c r="F73" s="34" t="n"/>
      <c r="G73" s="35" t="n"/>
      <c r="H73" s="15" t="n"/>
      <c r="I73" s="15" t="n"/>
      <c r="J73" s="15" t="n"/>
      <c r="K73" s="19">
        <f>IF(OR(A73="",E73="",NOT(ISNUMBER(E73))),"",MAX(0,TODAY()-E73))</f>
        <v/>
      </c>
      <c r="L73" s="20">
        <f>IF(A73="","",IF(OR(COUNTBLANK(A73:J73)&gt;0,K73=""),"Comprobar datos",IF(AND(J73&lt;&gt;"Cerrado sin recuperación",J73&lt;&gt;"Cerrado con recuperación",K73&gt;'Parámetros'!$B$5),"Revisión fuera de plazo","Seguimiento al día")))</f>
        <v/>
      </c>
    </row>
    <row r="74" ht="22" customHeight="1">
      <c r="A74" s="15" t="n"/>
      <c r="B74" s="15" t="n"/>
      <c r="C74" s="15" t="n"/>
      <c r="D74" s="15" t="n"/>
      <c r="E74" s="33" t="n"/>
      <c r="F74" s="34" t="n"/>
      <c r="G74" s="35" t="n"/>
      <c r="H74" s="15" t="n"/>
      <c r="I74" s="15" t="n"/>
      <c r="J74" s="15" t="n"/>
      <c r="K74" s="21">
        <f>IF(OR(A74="",E74="",NOT(ISNUMBER(E74))),"",MAX(0,TODAY()-E74))</f>
        <v/>
      </c>
      <c r="L74" s="22">
        <f>IF(A74="","",IF(OR(COUNTBLANK(A74:J74)&gt;0,K74=""),"Comprobar datos",IF(AND(J74&lt;&gt;"Cerrado sin recuperación",J74&lt;&gt;"Cerrado con recuperación",K74&gt;'Parámetros'!$B$5),"Revisión fuera de plazo","Seguimiento al día")))</f>
        <v/>
      </c>
    </row>
    <row r="75" ht="22" customHeight="1">
      <c r="A75" s="15" t="n"/>
      <c r="B75" s="15" t="n"/>
      <c r="C75" s="15" t="n"/>
      <c r="D75" s="15" t="n"/>
      <c r="E75" s="33" t="n"/>
      <c r="F75" s="34" t="n"/>
      <c r="G75" s="35" t="n"/>
      <c r="H75" s="15" t="n"/>
      <c r="I75" s="15" t="n"/>
      <c r="J75" s="15" t="n"/>
      <c r="K75" s="19">
        <f>IF(OR(A75="",E75="",NOT(ISNUMBER(E75))),"",MAX(0,TODAY()-E75))</f>
        <v/>
      </c>
      <c r="L75" s="20">
        <f>IF(A75="","",IF(OR(COUNTBLANK(A75:J75)&gt;0,K75=""),"Comprobar datos",IF(AND(J75&lt;&gt;"Cerrado sin recuperación",J75&lt;&gt;"Cerrado con recuperación",K75&gt;'Parámetros'!$B$5),"Revisión fuera de plazo","Seguimiento al día")))</f>
        <v/>
      </c>
    </row>
    <row r="76" ht="22" customHeight="1">
      <c r="A76" s="15" t="n"/>
      <c r="B76" s="15" t="n"/>
      <c r="C76" s="15" t="n"/>
      <c r="D76" s="15" t="n"/>
      <c r="E76" s="33" t="n"/>
      <c r="F76" s="34" t="n"/>
      <c r="G76" s="35" t="n"/>
      <c r="H76" s="15" t="n"/>
      <c r="I76" s="15" t="n"/>
      <c r="J76" s="15" t="n"/>
      <c r="K76" s="21">
        <f>IF(OR(A76="",E76="",NOT(ISNUMBER(E76))),"",MAX(0,TODAY()-E76))</f>
        <v/>
      </c>
      <c r="L76" s="22">
        <f>IF(A76="","",IF(OR(COUNTBLANK(A76:J76)&gt;0,K76=""),"Comprobar datos",IF(AND(J76&lt;&gt;"Cerrado sin recuperación",J76&lt;&gt;"Cerrado con recuperación",K76&gt;'Parámetros'!$B$5),"Revisión fuera de plazo","Seguimiento al día")))</f>
        <v/>
      </c>
    </row>
    <row r="77" ht="22" customHeight="1">
      <c r="A77" s="15" t="n"/>
      <c r="B77" s="15" t="n"/>
      <c r="C77" s="15" t="n"/>
      <c r="D77" s="15" t="n"/>
      <c r="E77" s="33" t="n"/>
      <c r="F77" s="34" t="n"/>
      <c r="G77" s="35" t="n"/>
      <c r="H77" s="15" t="n"/>
      <c r="I77" s="15" t="n"/>
      <c r="J77" s="15" t="n"/>
      <c r="K77" s="19">
        <f>IF(OR(A77="",E77="",NOT(ISNUMBER(E77))),"",MAX(0,TODAY()-E77))</f>
        <v/>
      </c>
      <c r="L77" s="20">
        <f>IF(A77="","",IF(OR(COUNTBLANK(A77:J77)&gt;0,K77=""),"Comprobar datos",IF(AND(J77&lt;&gt;"Cerrado sin recuperación",J77&lt;&gt;"Cerrado con recuperación",K77&gt;'Parámetros'!$B$5),"Revisión fuera de plazo","Seguimiento al día")))</f>
        <v/>
      </c>
    </row>
    <row r="78" ht="22" customHeight="1">
      <c r="A78" s="15" t="n"/>
      <c r="B78" s="15" t="n"/>
      <c r="C78" s="15" t="n"/>
      <c r="D78" s="15" t="n"/>
      <c r="E78" s="33" t="n"/>
      <c r="F78" s="34" t="n"/>
      <c r="G78" s="35" t="n"/>
      <c r="H78" s="15" t="n"/>
      <c r="I78" s="15" t="n"/>
      <c r="J78" s="15" t="n"/>
      <c r="K78" s="21">
        <f>IF(OR(A78="",E78="",NOT(ISNUMBER(E78))),"",MAX(0,TODAY()-E78))</f>
        <v/>
      </c>
      <c r="L78" s="22">
        <f>IF(A78="","",IF(OR(COUNTBLANK(A78:J78)&gt;0,K78=""),"Comprobar datos",IF(AND(J78&lt;&gt;"Cerrado sin recuperación",J78&lt;&gt;"Cerrado con recuperación",K78&gt;'Parámetros'!$B$5),"Revisión fuera de plazo","Seguimiento al día")))</f>
        <v/>
      </c>
    </row>
    <row r="79" ht="22" customHeight="1">
      <c r="A79" s="15" t="n"/>
      <c r="B79" s="15" t="n"/>
      <c r="C79" s="15" t="n"/>
      <c r="D79" s="15" t="n"/>
      <c r="E79" s="33" t="n"/>
      <c r="F79" s="34" t="n"/>
      <c r="G79" s="35" t="n"/>
      <c r="H79" s="15" t="n"/>
      <c r="I79" s="15" t="n"/>
      <c r="J79" s="15" t="n"/>
      <c r="K79" s="19">
        <f>IF(OR(A79="",E79="",NOT(ISNUMBER(E79))),"",MAX(0,TODAY()-E79))</f>
        <v/>
      </c>
      <c r="L79" s="20">
        <f>IF(A79="","",IF(OR(COUNTBLANK(A79:J79)&gt;0,K79=""),"Comprobar datos",IF(AND(J79&lt;&gt;"Cerrado sin recuperación",J79&lt;&gt;"Cerrado con recuperación",K79&gt;'Parámetros'!$B$5),"Revisión fuera de plazo","Seguimiento al día")))</f>
        <v/>
      </c>
    </row>
    <row r="80" ht="22" customHeight="1">
      <c r="A80" s="15" t="n"/>
      <c r="B80" s="15" t="n"/>
      <c r="C80" s="15" t="n"/>
      <c r="D80" s="15" t="n"/>
      <c r="E80" s="33" t="n"/>
      <c r="F80" s="34" t="n"/>
      <c r="G80" s="35" t="n"/>
      <c r="H80" s="15" t="n"/>
      <c r="I80" s="15" t="n"/>
      <c r="J80" s="15" t="n"/>
      <c r="K80" s="21">
        <f>IF(OR(A80="",E80="",NOT(ISNUMBER(E80))),"",MAX(0,TODAY()-E80))</f>
        <v/>
      </c>
      <c r="L80" s="22">
        <f>IF(A80="","",IF(OR(COUNTBLANK(A80:J80)&gt;0,K80=""),"Comprobar datos",IF(AND(J80&lt;&gt;"Cerrado sin recuperación",J80&lt;&gt;"Cerrado con recuperación",K80&gt;'Parámetros'!$B$5),"Revisión fuera de plazo","Seguimiento al día")))</f>
        <v/>
      </c>
    </row>
    <row r="81" ht="22" customHeight="1">
      <c r="A81" s="15" t="n"/>
      <c r="B81" s="15" t="n"/>
      <c r="C81" s="15" t="n"/>
      <c r="D81" s="15" t="n"/>
      <c r="E81" s="33" t="n"/>
      <c r="F81" s="34" t="n"/>
      <c r="G81" s="35" t="n"/>
      <c r="H81" s="15" t="n"/>
      <c r="I81" s="15" t="n"/>
      <c r="J81" s="15" t="n"/>
      <c r="K81" s="19">
        <f>IF(OR(A81="",E81="",NOT(ISNUMBER(E81))),"",MAX(0,TODAY()-E81))</f>
        <v/>
      </c>
      <c r="L81" s="20">
        <f>IF(A81="","",IF(OR(COUNTBLANK(A81:J81)&gt;0,K81=""),"Comprobar datos",IF(AND(J81&lt;&gt;"Cerrado sin recuperación",J81&lt;&gt;"Cerrado con recuperación",K81&gt;'Parámetros'!$B$5),"Revisión fuera de plazo","Seguimiento al día")))</f>
        <v/>
      </c>
    </row>
    <row r="82" ht="22" customHeight="1">
      <c r="A82" s="15" t="n"/>
      <c r="B82" s="15" t="n"/>
      <c r="C82" s="15" t="n"/>
      <c r="D82" s="15" t="n"/>
      <c r="E82" s="33" t="n"/>
      <c r="F82" s="34" t="n"/>
      <c r="G82" s="35" t="n"/>
      <c r="H82" s="15" t="n"/>
      <c r="I82" s="15" t="n"/>
      <c r="J82" s="15" t="n"/>
      <c r="K82" s="21">
        <f>IF(OR(A82="",E82="",NOT(ISNUMBER(E82))),"",MAX(0,TODAY()-E82))</f>
        <v/>
      </c>
      <c r="L82" s="22">
        <f>IF(A82="","",IF(OR(COUNTBLANK(A82:J82)&gt;0,K82=""),"Comprobar datos",IF(AND(J82&lt;&gt;"Cerrado sin recuperación",J82&lt;&gt;"Cerrado con recuperación",K82&gt;'Parámetros'!$B$5),"Revisión fuera de plazo","Seguimiento al día")))</f>
        <v/>
      </c>
    </row>
    <row r="83" ht="22" customHeight="1">
      <c r="A83" s="15" t="n"/>
      <c r="B83" s="15" t="n"/>
      <c r="C83" s="15" t="n"/>
      <c r="D83" s="15" t="n"/>
      <c r="E83" s="33" t="n"/>
      <c r="F83" s="34" t="n"/>
      <c r="G83" s="35" t="n"/>
      <c r="H83" s="15" t="n"/>
      <c r="I83" s="15" t="n"/>
      <c r="J83" s="15" t="n"/>
      <c r="K83" s="19">
        <f>IF(OR(A83="",E83="",NOT(ISNUMBER(E83))),"",MAX(0,TODAY()-E83))</f>
        <v/>
      </c>
      <c r="L83" s="20">
        <f>IF(A83="","",IF(OR(COUNTBLANK(A83:J83)&gt;0,K83=""),"Comprobar datos",IF(AND(J83&lt;&gt;"Cerrado sin recuperación",J83&lt;&gt;"Cerrado con recuperación",K83&gt;'Parámetros'!$B$5),"Revisión fuera de plazo","Seguimiento al día")))</f>
        <v/>
      </c>
    </row>
    <row r="84" ht="22" customHeight="1">
      <c r="A84" s="15" t="n"/>
      <c r="B84" s="15" t="n"/>
      <c r="C84" s="15" t="n"/>
      <c r="D84" s="15" t="n"/>
      <c r="E84" s="33" t="n"/>
      <c r="F84" s="34" t="n"/>
      <c r="G84" s="35" t="n"/>
      <c r="H84" s="15" t="n"/>
      <c r="I84" s="15" t="n"/>
      <c r="J84" s="15" t="n"/>
      <c r="K84" s="21">
        <f>IF(OR(A84="",E84="",NOT(ISNUMBER(E84))),"",MAX(0,TODAY()-E84))</f>
        <v/>
      </c>
      <c r="L84" s="22">
        <f>IF(A84="","",IF(OR(COUNTBLANK(A84:J84)&gt;0,K84=""),"Comprobar datos",IF(AND(J84&lt;&gt;"Cerrado sin recuperación",J84&lt;&gt;"Cerrado con recuperación",K84&gt;'Parámetros'!$B$5),"Revisión fuera de plazo","Seguimiento al día")))</f>
        <v/>
      </c>
    </row>
    <row r="85" ht="22" customHeight="1">
      <c r="A85" s="15" t="n"/>
      <c r="B85" s="15" t="n"/>
      <c r="C85" s="15" t="n"/>
      <c r="D85" s="15" t="n"/>
      <c r="E85" s="33" t="n"/>
      <c r="F85" s="34" t="n"/>
      <c r="G85" s="35" t="n"/>
      <c r="H85" s="15" t="n"/>
      <c r="I85" s="15" t="n"/>
      <c r="J85" s="15" t="n"/>
      <c r="K85" s="19">
        <f>IF(OR(A85="",E85="",NOT(ISNUMBER(E85))),"",MAX(0,TODAY()-E85))</f>
        <v/>
      </c>
      <c r="L85" s="20">
        <f>IF(A85="","",IF(OR(COUNTBLANK(A85:J85)&gt;0,K85=""),"Comprobar datos",IF(AND(J85&lt;&gt;"Cerrado sin recuperación",J85&lt;&gt;"Cerrado con recuperación",K85&gt;'Parámetros'!$B$5),"Revisión fuera de plazo","Seguimiento al día")))</f>
        <v/>
      </c>
    </row>
    <row r="86" ht="22" customHeight="1">
      <c r="A86" s="15" t="n"/>
      <c r="B86" s="15" t="n"/>
      <c r="C86" s="15" t="n"/>
      <c r="D86" s="15" t="n"/>
      <c r="E86" s="33" t="n"/>
      <c r="F86" s="34" t="n"/>
      <c r="G86" s="35" t="n"/>
      <c r="H86" s="15" t="n"/>
      <c r="I86" s="15" t="n"/>
      <c r="J86" s="15" t="n"/>
      <c r="K86" s="21">
        <f>IF(OR(A86="",E86="",NOT(ISNUMBER(E86))),"",MAX(0,TODAY()-E86))</f>
        <v/>
      </c>
      <c r="L86" s="22">
        <f>IF(A86="","",IF(OR(COUNTBLANK(A86:J86)&gt;0,K86=""),"Comprobar datos",IF(AND(J86&lt;&gt;"Cerrado sin recuperación",J86&lt;&gt;"Cerrado con recuperación",K86&gt;'Parámetros'!$B$5),"Revisión fuera de plazo","Seguimiento al día")))</f>
        <v/>
      </c>
    </row>
    <row r="87" ht="22" customHeight="1">
      <c r="A87" s="15" t="n"/>
      <c r="B87" s="15" t="n"/>
      <c r="C87" s="15" t="n"/>
      <c r="D87" s="15" t="n"/>
      <c r="E87" s="33" t="n"/>
      <c r="F87" s="34" t="n"/>
      <c r="G87" s="35" t="n"/>
      <c r="H87" s="15" t="n"/>
      <c r="I87" s="15" t="n"/>
      <c r="J87" s="15" t="n"/>
      <c r="K87" s="19">
        <f>IF(OR(A87="",E87="",NOT(ISNUMBER(E87))),"",MAX(0,TODAY()-E87))</f>
        <v/>
      </c>
      <c r="L87" s="20">
        <f>IF(A87="","",IF(OR(COUNTBLANK(A87:J87)&gt;0,K87=""),"Comprobar datos",IF(AND(J87&lt;&gt;"Cerrado sin recuperación",J87&lt;&gt;"Cerrado con recuperación",K87&gt;'Parámetros'!$B$5),"Revisión fuera de plazo","Seguimiento al día")))</f>
        <v/>
      </c>
    </row>
    <row r="88" ht="22" customHeight="1">
      <c r="A88" s="15" t="n"/>
      <c r="B88" s="15" t="n"/>
      <c r="C88" s="15" t="n"/>
      <c r="D88" s="15" t="n"/>
      <c r="E88" s="33" t="n"/>
      <c r="F88" s="34" t="n"/>
      <c r="G88" s="35" t="n"/>
      <c r="H88" s="15" t="n"/>
      <c r="I88" s="15" t="n"/>
      <c r="J88" s="15" t="n"/>
      <c r="K88" s="21">
        <f>IF(OR(A88="",E88="",NOT(ISNUMBER(E88))),"",MAX(0,TODAY()-E88))</f>
        <v/>
      </c>
      <c r="L88" s="22">
        <f>IF(A88="","",IF(OR(COUNTBLANK(A88:J88)&gt;0,K88=""),"Comprobar datos",IF(AND(J88&lt;&gt;"Cerrado sin recuperación",J88&lt;&gt;"Cerrado con recuperación",K88&gt;'Parámetros'!$B$5),"Revisión fuera de plazo","Seguimiento al día")))</f>
        <v/>
      </c>
    </row>
    <row r="89" ht="22" customHeight="1">
      <c r="A89" s="15" t="n"/>
      <c r="B89" s="15" t="n"/>
      <c r="C89" s="15" t="n"/>
      <c r="D89" s="15" t="n"/>
      <c r="E89" s="33" t="n"/>
      <c r="F89" s="34" t="n"/>
      <c r="G89" s="35" t="n"/>
      <c r="H89" s="15" t="n"/>
      <c r="I89" s="15" t="n"/>
      <c r="J89" s="15" t="n"/>
      <c r="K89" s="19">
        <f>IF(OR(A89="",E89="",NOT(ISNUMBER(E89))),"",MAX(0,TODAY()-E89))</f>
        <v/>
      </c>
      <c r="L89" s="20">
        <f>IF(A89="","",IF(OR(COUNTBLANK(A89:J89)&gt;0,K89=""),"Comprobar datos",IF(AND(J89&lt;&gt;"Cerrado sin recuperación",J89&lt;&gt;"Cerrado con recuperación",K89&gt;'Parámetros'!$B$5),"Revisión fuera de plazo","Seguimiento al día")))</f>
        <v/>
      </c>
    </row>
    <row r="90" ht="22" customHeight="1">
      <c r="A90" s="15" t="n"/>
      <c r="B90" s="15" t="n"/>
      <c r="C90" s="15" t="n"/>
      <c r="D90" s="15" t="n"/>
      <c r="E90" s="33" t="n"/>
      <c r="F90" s="34" t="n"/>
      <c r="G90" s="35" t="n"/>
      <c r="H90" s="15" t="n"/>
      <c r="I90" s="15" t="n"/>
      <c r="J90" s="15" t="n"/>
      <c r="K90" s="21">
        <f>IF(OR(A90="",E90="",NOT(ISNUMBER(E90))),"",MAX(0,TODAY()-E90))</f>
        <v/>
      </c>
      <c r="L90" s="22">
        <f>IF(A90="","",IF(OR(COUNTBLANK(A90:J90)&gt;0,K90=""),"Comprobar datos",IF(AND(J90&lt;&gt;"Cerrado sin recuperación",J90&lt;&gt;"Cerrado con recuperación",K90&gt;'Parámetros'!$B$5),"Revisión fuera de plazo","Seguimiento al día")))</f>
        <v/>
      </c>
    </row>
    <row r="91" ht="22" customHeight="1">
      <c r="A91" s="15" t="n"/>
      <c r="B91" s="15" t="n"/>
      <c r="C91" s="15" t="n"/>
      <c r="D91" s="15" t="n"/>
      <c r="E91" s="33" t="n"/>
      <c r="F91" s="34" t="n"/>
      <c r="G91" s="35" t="n"/>
      <c r="H91" s="15" t="n"/>
      <c r="I91" s="15" t="n"/>
      <c r="J91" s="15" t="n"/>
      <c r="K91" s="19">
        <f>IF(OR(A91="",E91="",NOT(ISNUMBER(E91))),"",MAX(0,TODAY()-E91))</f>
        <v/>
      </c>
      <c r="L91" s="20">
        <f>IF(A91="","",IF(OR(COUNTBLANK(A91:J91)&gt;0,K91=""),"Comprobar datos",IF(AND(J91&lt;&gt;"Cerrado sin recuperación",J91&lt;&gt;"Cerrado con recuperación",K91&gt;'Parámetros'!$B$5),"Revisión fuera de plazo","Seguimiento al día")))</f>
        <v/>
      </c>
    </row>
    <row r="92" ht="22" customHeight="1">
      <c r="A92" s="15" t="n"/>
      <c r="B92" s="15" t="n"/>
      <c r="C92" s="15" t="n"/>
      <c r="D92" s="15" t="n"/>
      <c r="E92" s="33" t="n"/>
      <c r="F92" s="34" t="n"/>
      <c r="G92" s="35" t="n"/>
      <c r="H92" s="15" t="n"/>
      <c r="I92" s="15" t="n"/>
      <c r="J92" s="15" t="n"/>
      <c r="K92" s="21">
        <f>IF(OR(A92="",E92="",NOT(ISNUMBER(E92))),"",MAX(0,TODAY()-E92))</f>
        <v/>
      </c>
      <c r="L92" s="22">
        <f>IF(A92="","",IF(OR(COUNTBLANK(A92:J92)&gt;0,K92=""),"Comprobar datos",IF(AND(J92&lt;&gt;"Cerrado sin recuperación",J92&lt;&gt;"Cerrado con recuperación",K92&gt;'Parámetros'!$B$5),"Revisión fuera de plazo","Seguimiento al día")))</f>
        <v/>
      </c>
    </row>
    <row r="93" ht="22" customHeight="1">
      <c r="A93" s="15" t="n"/>
      <c r="B93" s="15" t="n"/>
      <c r="C93" s="15" t="n"/>
      <c r="D93" s="15" t="n"/>
      <c r="E93" s="33" t="n"/>
      <c r="F93" s="34" t="n"/>
      <c r="G93" s="35" t="n"/>
      <c r="H93" s="15" t="n"/>
      <c r="I93" s="15" t="n"/>
      <c r="J93" s="15" t="n"/>
      <c r="K93" s="19">
        <f>IF(OR(A93="",E93="",NOT(ISNUMBER(E93))),"",MAX(0,TODAY()-E93))</f>
        <v/>
      </c>
      <c r="L93" s="20">
        <f>IF(A93="","",IF(OR(COUNTBLANK(A93:J93)&gt;0,K93=""),"Comprobar datos",IF(AND(J93&lt;&gt;"Cerrado sin recuperación",J93&lt;&gt;"Cerrado con recuperación",K93&gt;'Parámetros'!$B$5),"Revisión fuera de plazo","Seguimiento al día")))</f>
        <v/>
      </c>
    </row>
    <row r="94" ht="22" customHeight="1">
      <c r="A94" s="15" t="n"/>
      <c r="B94" s="15" t="n"/>
      <c r="C94" s="15" t="n"/>
      <c r="D94" s="15" t="n"/>
      <c r="E94" s="33" t="n"/>
      <c r="F94" s="34" t="n"/>
      <c r="G94" s="35" t="n"/>
      <c r="H94" s="15" t="n"/>
      <c r="I94" s="15" t="n"/>
      <c r="J94" s="15" t="n"/>
      <c r="K94" s="21">
        <f>IF(OR(A94="",E94="",NOT(ISNUMBER(E94))),"",MAX(0,TODAY()-E94))</f>
        <v/>
      </c>
      <c r="L94" s="22">
        <f>IF(A94="","",IF(OR(COUNTBLANK(A94:J94)&gt;0,K94=""),"Comprobar datos",IF(AND(J94&lt;&gt;"Cerrado sin recuperación",J94&lt;&gt;"Cerrado con recuperación",K94&gt;'Parámetros'!$B$5),"Revisión fuera de plazo","Seguimiento al día")))</f>
        <v/>
      </c>
    </row>
    <row r="95" ht="22" customHeight="1">
      <c r="A95" s="15" t="n"/>
      <c r="B95" s="15" t="n"/>
      <c r="C95" s="15" t="n"/>
      <c r="D95" s="15" t="n"/>
      <c r="E95" s="33" t="n"/>
      <c r="F95" s="34" t="n"/>
      <c r="G95" s="35" t="n"/>
      <c r="H95" s="15" t="n"/>
      <c r="I95" s="15" t="n"/>
      <c r="J95" s="15" t="n"/>
      <c r="K95" s="19">
        <f>IF(OR(A95="",E95="",NOT(ISNUMBER(E95))),"",MAX(0,TODAY()-E95))</f>
        <v/>
      </c>
      <c r="L95" s="20">
        <f>IF(A95="","",IF(OR(COUNTBLANK(A95:J95)&gt;0,K95=""),"Comprobar datos",IF(AND(J95&lt;&gt;"Cerrado sin recuperación",J95&lt;&gt;"Cerrado con recuperación",K95&gt;'Parámetros'!$B$5),"Revisión fuera de plazo","Seguimiento al día")))</f>
        <v/>
      </c>
    </row>
    <row r="96" ht="22" customHeight="1">
      <c r="A96" s="15" t="n"/>
      <c r="B96" s="15" t="n"/>
      <c r="C96" s="15" t="n"/>
      <c r="D96" s="15" t="n"/>
      <c r="E96" s="33" t="n"/>
      <c r="F96" s="34" t="n"/>
      <c r="G96" s="35" t="n"/>
      <c r="H96" s="15" t="n"/>
      <c r="I96" s="15" t="n"/>
      <c r="J96" s="15" t="n"/>
      <c r="K96" s="21">
        <f>IF(OR(A96="",E96="",NOT(ISNUMBER(E96))),"",MAX(0,TODAY()-E96))</f>
        <v/>
      </c>
      <c r="L96" s="22">
        <f>IF(A96="","",IF(OR(COUNTBLANK(A96:J96)&gt;0,K96=""),"Comprobar datos",IF(AND(J96&lt;&gt;"Cerrado sin recuperación",J96&lt;&gt;"Cerrado con recuperación",K96&gt;'Parámetros'!$B$5),"Revisión fuera de plazo","Seguimiento al día")))</f>
        <v/>
      </c>
    </row>
    <row r="97" ht="22" customHeight="1">
      <c r="A97" s="15" t="n"/>
      <c r="B97" s="15" t="n"/>
      <c r="C97" s="15" t="n"/>
      <c r="D97" s="15" t="n"/>
      <c r="E97" s="33" t="n"/>
      <c r="F97" s="34" t="n"/>
      <c r="G97" s="35" t="n"/>
      <c r="H97" s="15" t="n"/>
      <c r="I97" s="15" t="n"/>
      <c r="J97" s="15" t="n"/>
      <c r="K97" s="19">
        <f>IF(OR(A97="",E97="",NOT(ISNUMBER(E97))),"",MAX(0,TODAY()-E97))</f>
        <v/>
      </c>
      <c r="L97" s="20">
        <f>IF(A97="","",IF(OR(COUNTBLANK(A97:J97)&gt;0,K97=""),"Comprobar datos",IF(AND(J97&lt;&gt;"Cerrado sin recuperación",J97&lt;&gt;"Cerrado con recuperación",K97&gt;'Parámetros'!$B$5),"Revisión fuera de plazo","Seguimiento al día")))</f>
        <v/>
      </c>
    </row>
    <row r="98" ht="22" customHeight="1">
      <c r="A98" s="15" t="n"/>
      <c r="B98" s="15" t="n"/>
      <c r="C98" s="15" t="n"/>
      <c r="D98" s="15" t="n"/>
      <c r="E98" s="33" t="n"/>
      <c r="F98" s="34" t="n"/>
      <c r="G98" s="35" t="n"/>
      <c r="H98" s="15" t="n"/>
      <c r="I98" s="15" t="n"/>
      <c r="J98" s="15" t="n"/>
      <c r="K98" s="21">
        <f>IF(OR(A98="",E98="",NOT(ISNUMBER(E98))),"",MAX(0,TODAY()-E98))</f>
        <v/>
      </c>
      <c r="L98" s="22">
        <f>IF(A98="","",IF(OR(COUNTBLANK(A98:J98)&gt;0,K98=""),"Comprobar datos",IF(AND(J98&lt;&gt;"Cerrado sin recuperación",J98&lt;&gt;"Cerrado con recuperación",K98&gt;'Parámetros'!$B$5),"Revisión fuera de plazo","Seguimiento al día")))</f>
        <v/>
      </c>
    </row>
    <row r="99" ht="22" customHeight="1">
      <c r="A99" s="15" t="n"/>
      <c r="B99" s="15" t="n"/>
      <c r="C99" s="15" t="n"/>
      <c r="D99" s="15" t="n"/>
      <c r="E99" s="33" t="n"/>
      <c r="F99" s="34" t="n"/>
      <c r="G99" s="35" t="n"/>
      <c r="H99" s="15" t="n"/>
      <c r="I99" s="15" t="n"/>
      <c r="J99" s="15" t="n"/>
      <c r="K99" s="19">
        <f>IF(OR(A99="",E99="",NOT(ISNUMBER(E99))),"",MAX(0,TODAY()-E99))</f>
        <v/>
      </c>
      <c r="L99" s="20">
        <f>IF(A99="","",IF(OR(COUNTBLANK(A99:J99)&gt;0,K99=""),"Comprobar datos",IF(AND(J99&lt;&gt;"Cerrado sin recuperación",J99&lt;&gt;"Cerrado con recuperación",K99&gt;'Parámetros'!$B$5),"Revisión fuera de plazo","Seguimiento al día")))</f>
        <v/>
      </c>
    </row>
    <row r="100" ht="22" customHeight="1">
      <c r="A100" s="15" t="n"/>
      <c r="B100" s="15" t="n"/>
      <c r="C100" s="15" t="n"/>
      <c r="D100" s="15" t="n"/>
      <c r="E100" s="33" t="n"/>
      <c r="F100" s="34" t="n"/>
      <c r="G100" s="35" t="n"/>
      <c r="H100" s="15" t="n"/>
      <c r="I100" s="15" t="n"/>
      <c r="J100" s="15" t="n"/>
      <c r="K100" s="21">
        <f>IF(OR(A100="",E100="",NOT(ISNUMBER(E100))),"",MAX(0,TODAY()-E100))</f>
        <v/>
      </c>
      <c r="L100" s="22">
        <f>IF(A100="","",IF(OR(COUNTBLANK(A100:J100)&gt;0,K100=""),"Comprobar datos",IF(AND(J100&lt;&gt;"Cerrado sin recuperación",J100&lt;&gt;"Cerrado con recuperación",K100&gt;'Parámetros'!$B$5),"Revisión fuera de plazo","Seguimiento al día")))</f>
        <v/>
      </c>
    </row>
    <row r="101" ht="22" customHeight="1">
      <c r="A101" s="15" t="n"/>
      <c r="B101" s="15" t="n"/>
      <c r="C101" s="15" t="n"/>
      <c r="D101" s="15" t="n"/>
      <c r="E101" s="33" t="n"/>
      <c r="F101" s="34" t="n"/>
      <c r="G101" s="35" t="n"/>
      <c r="H101" s="15" t="n"/>
      <c r="I101" s="15" t="n"/>
      <c r="J101" s="15" t="n"/>
      <c r="K101" s="19">
        <f>IF(OR(A101="",E101="",NOT(ISNUMBER(E101))),"",MAX(0,TODAY()-E101))</f>
        <v/>
      </c>
      <c r="L101" s="20">
        <f>IF(A101="","",IF(OR(COUNTBLANK(A101:J101)&gt;0,K101=""),"Comprobar datos",IF(AND(J101&lt;&gt;"Cerrado sin recuperación",J101&lt;&gt;"Cerrado con recuperación",K101&gt;'Parámetros'!$B$5),"Revisión fuera de plazo","Seguimiento al día")))</f>
        <v/>
      </c>
    </row>
    <row r="102" ht="22" customHeight="1">
      <c r="A102" s="15" t="n"/>
      <c r="B102" s="15" t="n"/>
      <c r="C102" s="15" t="n"/>
      <c r="D102" s="15" t="n"/>
      <c r="E102" s="33" t="n"/>
      <c r="F102" s="34" t="n"/>
      <c r="G102" s="35" t="n"/>
      <c r="H102" s="15" t="n"/>
      <c r="I102" s="15" t="n"/>
      <c r="J102" s="15" t="n"/>
      <c r="K102" s="21">
        <f>IF(OR(A102="",E102="",NOT(ISNUMBER(E102))),"",MAX(0,TODAY()-E102))</f>
        <v/>
      </c>
      <c r="L102" s="22">
        <f>IF(A102="","",IF(OR(COUNTBLANK(A102:J102)&gt;0,K102=""),"Comprobar datos",IF(AND(J102&lt;&gt;"Cerrado sin recuperación",J102&lt;&gt;"Cerrado con recuperación",K102&gt;'Parámetros'!$B$5),"Revisión fuera de plazo","Seguimiento al día")))</f>
        <v/>
      </c>
    </row>
    <row r="103" ht="22" customHeight="1">
      <c r="A103" s="15" t="n"/>
      <c r="B103" s="15" t="n"/>
      <c r="C103" s="15" t="n"/>
      <c r="D103" s="15" t="n"/>
      <c r="E103" s="33" t="n"/>
      <c r="F103" s="34" t="n"/>
      <c r="G103" s="35" t="n"/>
      <c r="H103" s="15" t="n"/>
      <c r="I103" s="15" t="n"/>
      <c r="J103" s="15" t="n"/>
      <c r="K103" s="19">
        <f>IF(OR(A103="",E103="",NOT(ISNUMBER(E103))),"",MAX(0,TODAY()-E103))</f>
        <v/>
      </c>
      <c r="L103" s="20">
        <f>IF(A103="","",IF(OR(COUNTBLANK(A103:J103)&gt;0,K103=""),"Comprobar datos",IF(AND(J103&lt;&gt;"Cerrado sin recuperación",J103&lt;&gt;"Cerrado con recuperación",K103&gt;'Parámetros'!$B$5),"Revisión fuera de plazo","Seguimiento al día")))</f>
        <v/>
      </c>
    </row>
    <row r="104" ht="22" customHeight="1">
      <c r="A104" s="15" t="n"/>
      <c r="B104" s="15" t="n"/>
      <c r="C104" s="15" t="n"/>
      <c r="D104" s="15" t="n"/>
      <c r="E104" s="33" t="n"/>
      <c r="F104" s="34" t="n"/>
      <c r="G104" s="35" t="n"/>
      <c r="H104" s="15" t="n"/>
      <c r="I104" s="15" t="n"/>
      <c r="J104" s="15" t="n"/>
      <c r="K104" s="21">
        <f>IF(OR(A104="",E104="",NOT(ISNUMBER(E104))),"",MAX(0,TODAY()-E104))</f>
        <v/>
      </c>
      <c r="L104" s="22">
        <f>IF(A104="","",IF(OR(COUNTBLANK(A104:J104)&gt;0,K104=""),"Comprobar datos",IF(AND(J104&lt;&gt;"Cerrado sin recuperación",J104&lt;&gt;"Cerrado con recuperación",K104&gt;'Parámetros'!$B$5),"Revisión fuera de plazo","Seguimiento al día")))</f>
        <v/>
      </c>
    </row>
  </sheetData>
  <autoFilter ref="A4:L104"/>
  <mergeCells count="1">
    <mergeCell ref="A1:L1"/>
  </mergeCells>
  <conditionalFormatting sqref="A5:L104">
    <cfRule type="expression" priority="1" dxfId="2">
      <formula>AND($A5&lt;&gt;"",OR($B5="",$C5="",$D5="",$E5="",$F5="",$G5="",$H5="",$I5="",$J5=""))</formula>
    </cfRule>
  </conditionalFormatting>
  <conditionalFormatting sqref="J5:J104">
    <cfRule type="expression" priority="2" dxfId="1">
      <formula>LEFT($J5,7)="Cerrado"</formula>
    </cfRule>
  </conditionalFormatting>
  <conditionalFormatting sqref="L5:L104">
    <cfRule type="expression" priority="3" dxfId="0">
      <formula>$L5="Revisión fuera de plazo"</formula>
    </cfRule>
    <cfRule type="expression" priority="4" dxfId="1">
      <formula>$L5="Seguimiento al día"</formula>
    </cfRule>
  </conditionalFormatting>
  <dataValidations count="5">
    <dataValidation sqref="D5:D104" showDropDown="0" showInputMessage="1" showErrorMessage="1" allowBlank="0" errorTitle="Servicio no previsto" error="Revise el servicio o actualice la lista de Parámetros." promptTitle="Servicio" prompt="Seleccione un servicio de la lista editable." type="list" errorStyle="warning">
      <formula1>='Parámetros'!$D$3:$D$8</formula1>
    </dataValidation>
    <dataValidation sqref="J5:J104" showDropDown="0" showInputMessage="1" showErrorMessage="1" allowBlank="0" errorTitle="Estado no previsto" error="Revise el estado o actualice la lista de Parámetros." promptTitle="Estado operativo" prompt="Seleccione el estado tras la comprobación humana." type="list" errorStyle="warning">
      <formula1>='Parámetros'!$F$3:$F$7</formula1>
    </dataValidation>
    <dataValidation sqref="E5:E104" showDropDown="0" showInputMessage="1" showErrorMessage="1" allowBlank="0" errorTitle="Fecha fuera de límites" error="Compruebe la fecha y los límites de Parámetros." promptTitle="Fecha del servicio" prompt="Introduzca una fecha dentro de los límites editables." type="date" errorStyle="stop" operator="between">
      <formula1>='Parámetros'!$B$3</formula1>
      <formula2>='Parámetros'!$B$4</formula2>
    </dataValidation>
    <dataValidation sqref="F5:F104" showDropDown="0" showInputMessage="1" showErrorMessage="1" allowBlank="0" errorTitle="Cantidad incoherente" error="Compruebe la cantidad y los límites de Parámetros." promptTitle="Cantidad de personas" prompt="Indique una cantidad entera dentro de los límites." type="whole" errorStyle="stop" operator="between">
      <formula1>='Parámetros'!$B$6</formula1>
      <formula2>='Parámetros'!$B$7</formula2>
    </dataValidation>
    <dataValidation sqref="G5:G104" showDropDown="0" showInputMessage="1" showErrorMessage="1" allowBlank="0" errorTitle="Importe fuera de límites" error="Compruebe el importe y los límites de Parámetros." promptTitle="Importe afectado" prompt="Introduzca un importe dentro de los límites editables." type="decimal" errorStyle="stop" operator="between">
      <formula1>='Parámetros'!$B$8</formula1>
      <formula2>='Parámetros'!$B$9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27" customWidth="1" min="4" max="4"/>
    <col width="3" customWidth="1" min="5" max="5"/>
    <col width="31" customWidth="1" min="6" max="6"/>
  </cols>
  <sheetData>
    <row r="1" ht="28" customHeight="1">
      <c r="A1" s="1" t="inlineStr">
        <is>
          <t>Parámetros editables del registro</t>
        </is>
      </c>
    </row>
    <row r="2" ht="25" customHeight="1">
      <c r="A2" s="2" t="inlineStr">
        <is>
          <t>Límite o supuesto</t>
        </is>
      </c>
      <c r="B2" s="2" t="inlineStr">
        <is>
          <t>Valor editable</t>
        </is>
      </c>
      <c r="D2" s="2" t="inlineStr">
        <is>
          <t>Servicios permitidos</t>
        </is>
      </c>
      <c r="F2" s="2" t="inlineStr">
        <is>
          <t>Estados operativos</t>
        </is>
      </c>
    </row>
    <row r="3">
      <c r="A3" s="5" t="inlineStr">
        <is>
          <t>Fecha mínima admitida</t>
        </is>
      </c>
      <c r="B3" s="36" t="n">
        <v>45292</v>
      </c>
      <c r="D3" s="15" t="inlineStr">
        <is>
          <t>Vuelo</t>
        </is>
      </c>
      <c r="F3" s="24" t="inlineStr">
        <is>
          <t>Pendiente de revisar</t>
        </is>
      </c>
    </row>
    <row r="4">
      <c r="A4" s="3" t="inlineStr">
        <is>
          <t>Fecha máxima admitida</t>
        </is>
      </c>
      <c r="B4" s="36" t="n">
        <v>46276</v>
      </c>
      <c r="D4" s="15" t="inlineStr">
        <is>
          <t>Alojamiento</t>
        </is>
      </c>
      <c r="F4" s="24" t="inlineStr">
        <is>
          <t>Contactado proveedor</t>
        </is>
      </c>
    </row>
    <row r="5">
      <c r="A5" s="5" t="inlineStr">
        <is>
          <t>Plazo objetivo de revisión (días)</t>
        </is>
      </c>
      <c r="B5" s="25" t="n">
        <v>14</v>
      </c>
      <c r="D5" s="15" t="inlineStr">
        <is>
          <t>Traslado</t>
        </is>
      </c>
      <c r="F5" s="24" t="inlineStr">
        <is>
          <t>En reclamación</t>
        </is>
      </c>
    </row>
    <row r="6">
      <c r="A6" s="3" t="inlineStr">
        <is>
          <t>Cantidad mínima de personas</t>
        </is>
      </c>
      <c r="B6" s="25" t="n">
        <v>1</v>
      </c>
      <c r="D6" s="15" t="inlineStr">
        <is>
          <t>Excursión</t>
        </is>
      </c>
      <c r="F6" s="24" t="inlineStr">
        <is>
          <t>Cerrado sin recuperación</t>
        </is>
      </c>
    </row>
    <row r="7">
      <c r="A7" s="5" t="inlineStr">
        <is>
          <t>Cantidad máxima de personas</t>
        </is>
      </c>
      <c r="B7" s="25" t="n">
        <v>99</v>
      </c>
      <c r="D7" s="15" t="inlineStr">
        <is>
          <t>Circuito</t>
        </is>
      </c>
      <c r="F7" s="24" t="inlineStr">
        <is>
          <t>Cerrado con recuperación</t>
        </is>
      </c>
    </row>
    <row r="8">
      <c r="A8" s="3" t="inlineStr">
        <is>
          <t>Importe mínimo afectado (€)</t>
        </is>
      </c>
      <c r="B8" s="35" t="n">
        <v>0</v>
      </c>
      <c r="D8" s="15" t="inlineStr">
        <is>
          <t>Alquiler de vehículo</t>
        </is>
      </c>
    </row>
    <row r="9">
      <c r="A9" s="5" t="inlineStr">
        <is>
          <t>Importe máximo afectado (€)</t>
        </is>
      </c>
      <c r="B9" s="35" t="n">
        <v>50000</v>
      </c>
    </row>
    <row r="10"/>
    <row r="11" ht="30" customHeight="1">
      <c r="A11" s="26" t="inlineStr">
        <is>
          <t>Los límites y opciones son criterios operativos editables para revisión humana.</t>
        </is>
      </c>
    </row>
  </sheetData>
  <autoFilter ref="A2:B9"/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Operaciones</dc:creator>
  <dc:title xmlns:dc="http://purl.org/dc/elements/1.1/">Registro de no presentados en viajes</dc:title>
  <dc:subject xmlns:dc="http://purl.org/dc/elements/1.1/">Seguimiento operativo de no presentados por servicio</dc:subject>
  <dcterms:created xmlns:dcterms="http://purl.org/dc/terms/" xmlns:xsi="http://www.w3.org/2001/XMLSchema-instance" xsi:type="dcterms:W3CDTF">2026-09-11T13:28:11Z</dcterms:created>
  <dcterms:modified xmlns:dcterms="http://purl.org/dc/terms/" xmlns:xsi="http://www.w3.org/2001/XMLSchema-instance" xsi:type="dcterms:W3CDTF">2026-09-11T13:28:12+00:00Z</dcterms:modified>
</cp:coreProperties>
</file>