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Preferencias" sheetId="2" state="visible" r:id="rId2"/>
    <sheet xmlns:r="http://schemas.openxmlformats.org/officeDocument/2006/relationships" name="Parámetros" sheetId="3" state="visible" r:id="rId3"/>
  </sheets>
  <definedNames>
    <definedName name="_xlnm._FilterDatabase" localSheetId="1" hidden="1">'Preferencias'!$A$2:$K$102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.00 [$€-es-ES]"/>
    <numFmt numFmtId="166" formatCode="dd/mm/yyyy"/>
  </numFmts>
  <fonts count="5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FFFFFF"/>
      <sz val="10"/>
    </font>
    <font>
      <name val="Aptos"/>
      <color rgb="0017253A"/>
      <sz val="10"/>
    </font>
    <font>
      <name val="Aptos"/>
      <b val="1"/>
      <color rgb="0017253A"/>
      <sz val="10"/>
    </font>
  </fonts>
  <fills count="7">
    <fill>
      <patternFill/>
    </fill>
    <fill>
      <patternFill patternType="gray125"/>
    </fill>
    <fill>
      <patternFill patternType="solid">
        <fgColor rgb="0017253A"/>
      </patternFill>
    </fill>
    <fill>
      <patternFill patternType="solid">
        <fgColor rgb="00006D77"/>
      </patternFill>
    </fill>
    <fill>
      <patternFill patternType="solid">
        <fgColor rgb="00FFF6E8"/>
      </patternFill>
    </fill>
    <fill>
      <patternFill patternType="solid">
        <fgColor rgb="00EAF3F5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AD4DD"/>
      </left>
      <right style="thin">
        <color rgb="00CAD4DD"/>
      </right>
      <top style="thin">
        <color rgb="00CAD4DD"/>
      </top>
      <bottom style="thin">
        <color rgb="00CAD4DD"/>
      </bottom>
    </border>
    <border>
      <left/>
      <right/>
      <top style="thin">
        <color rgb="00CAD4DD"/>
      </top>
      <bottom/>
      <diagonal/>
    </border>
    <border>
      <left/>
      <right style="thin">
        <color rgb="00CAD4DD"/>
      </right>
      <top style="thin">
        <color rgb="00CAD4DD"/>
      </top>
      <bottom/>
      <diagonal/>
    </border>
    <border>
      <left/>
      <right/>
      <top style="thin">
        <color rgb="00CAD4DD"/>
      </top>
      <bottom style="thin">
        <color rgb="00CAD4DD"/>
      </bottom>
      <diagonal/>
    </border>
    <border>
      <left/>
      <right style="thin">
        <color rgb="00CAD4DD"/>
      </right>
      <top style="thin">
        <color rgb="00CAD4DD"/>
      </top>
      <bottom style="thin">
        <color rgb="00CAD4DD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3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 wrapText="1"/>
    </xf>
    <xf numFmtId="1" fontId="3" fillId="5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  <xf numFmtId="1" fontId="3" fillId="6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left" vertical="center" wrapText="1"/>
    </xf>
    <xf numFmtId="164" fontId="3" fillId="6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right" vertical="center"/>
    </xf>
    <xf numFmtId="166" fontId="3" fillId="5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 wrapText="1"/>
    </xf>
    <xf numFmtId="166" fontId="3" fillId="4" borderId="1" applyAlignment="1" pivotButton="0" quotePrefix="0" xfId="0">
      <alignment horizontal="center" vertical="center" wrapText="1"/>
    </xf>
    <xf numFmtId="1" fontId="3" fillId="4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165" fontId="3" fillId="4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164" fontId="3" fillId="6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Aptos"/>
        <b val="1"/>
        <color rgb="000F6B45"/>
        <sz val="10"/>
      </font>
      <fill>
        <patternFill patternType="solid">
          <fgColor rgb="00DFF3E8"/>
        </patternFill>
      </fill>
    </dxf>
    <dxf>
      <font>
        <name val="Aptos"/>
        <b val="1"/>
        <color rgb="00D65537"/>
        <sz val="10"/>
      </font>
      <fill>
        <patternFill patternType="solid">
          <fgColor rgb="00FCE8E2"/>
        </patternFill>
      </fill>
    </dxf>
    <dxf>
      <font>
        <name val="Aptos"/>
        <b val="1"/>
        <color rgb="0017253A"/>
        <sz val="10"/>
      </font>
      <fill>
        <patternFill patternType="solid">
          <fgColor rgb="00F2B84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Preferencias por estado</a:t>
            </a:r>
          </a:p>
        </rich>
      </tx>
    </title>
    <plotArea>
      <barChart>
        <barDir val="col"/>
        <grouping val="clustered"/>
        <varyColors val="0"/>
        <ser>
          <idx val="0"/>
          <order val="0"/>
          <tx>
            <strRef>
              <f>'Resumen'!E3</f>
            </strRef>
          </tx>
          <spPr>
            <a:solidFill xmlns:a="http://schemas.openxmlformats.org/drawingml/2006/main">
              <a:srgbClr val="006D77"/>
            </a:solidFill>
            <a:ln xmlns:a="http://schemas.openxmlformats.org/drawingml/2006/main">
              <a:solidFill>
                <a:srgbClr val="006D77"/>
              </a:solidFill>
              <a:prstDash val="solid"/>
            </a:ln>
          </spPr>
          <cat>
            <numRef>
              <f>'Resumen'!$D$4:$D$7</f>
            </numRef>
          </cat>
          <val>
            <numRef>
              <f>'Resumen'!$E$4:$E$7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Número de preferencias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Estado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9</row>
      <rowOff>0</rowOff>
    </from>
    <ext cx="522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9" customWidth="1" min="2" max="2"/>
    <col width="3" customWidth="1" min="3" max="3"/>
    <col width="21" customWidth="1" min="4" max="4"/>
    <col width="17" customWidth="1" min="5" max="5"/>
    <col width="3" customWidth="1" min="6" max="6"/>
    <col width="16" customWidth="1" min="7" max="7"/>
    <col width="16" customWidth="1" min="8" max="8"/>
  </cols>
  <sheetData>
    <row r="1" ht="28" customHeight="1">
      <c r="A1" s="1" t="inlineStr">
        <is>
          <t>Preferencias de pasajeros excel · resumen calculado</t>
        </is>
      </c>
      <c r="B1" s="21" t="n"/>
      <c r="C1" s="21" t="n"/>
      <c r="D1" s="21" t="n"/>
      <c r="E1" s="21" t="n"/>
      <c r="F1" s="21" t="n"/>
      <c r="G1" s="21" t="n"/>
      <c r="H1" s="22" t="n"/>
    </row>
    <row r="2"/>
    <row r="3">
      <c r="A3" s="3" t="inlineStr">
        <is>
          <t>Indicador</t>
        </is>
      </c>
      <c r="B3" s="3" t="inlineStr">
        <is>
          <t>Valor</t>
        </is>
      </c>
      <c r="D3" s="3" t="inlineStr">
        <is>
          <t>Estado</t>
        </is>
      </c>
      <c r="E3" s="3" t="inlineStr">
        <is>
          <t>Preferencias</t>
        </is>
      </c>
    </row>
    <row r="4">
      <c r="A4" s="4" t="inlineStr">
        <is>
          <t>Preferencias registradas</t>
        </is>
      </c>
      <c r="B4" s="5">
        <f>COUNTIF(Preferencias!$A$3:$A$102,"&lt;&gt;")</f>
        <v/>
      </c>
      <c r="D4" s="6" t="inlineStr">
        <is>
          <t>Pendiente</t>
        </is>
      </c>
      <c r="E4" s="5">
        <f>COUNTIFS(Preferencias!$A$3:$A$102,"&lt;&gt;",Preferencias!$J$3:$J$102,D4)</f>
        <v/>
      </c>
    </row>
    <row r="5">
      <c r="A5" s="7" t="inlineStr">
        <is>
          <t>Pendientes</t>
        </is>
      </c>
      <c r="B5" s="8">
        <f>COUNTIFS(Preferencias!$A$3:$A$102,"&lt;&gt;",Preferencias!$J$3:$J$102,"Pendiente")</f>
        <v/>
      </c>
      <c r="D5" s="9" t="inlineStr">
        <is>
          <t>Confirmada</t>
        </is>
      </c>
      <c r="E5" s="8">
        <f>COUNTIFS(Preferencias!$A$3:$A$102,"&lt;&gt;",Preferencias!$J$3:$J$102,D5)</f>
        <v/>
      </c>
    </row>
    <row r="6">
      <c r="A6" s="4" t="inlineStr">
        <is>
          <t>Confirmadas</t>
        </is>
      </c>
      <c r="B6" s="5">
        <f>COUNTIFS(Preferencias!$A$3:$A$102,"&lt;&gt;",Preferencias!$J$3:$J$102,"Confirmada")</f>
        <v/>
      </c>
      <c r="D6" s="6" t="inlineStr">
        <is>
          <t>No disponible</t>
        </is>
      </c>
      <c r="E6" s="5">
        <f>COUNTIFS(Preferencias!$A$3:$A$102,"&lt;&gt;",Preferencias!$J$3:$J$102,D6)</f>
        <v/>
      </c>
    </row>
    <row r="7">
      <c r="A7" s="7" t="inlineStr">
        <is>
          <t>Porcentaje confirmado</t>
        </is>
      </c>
      <c r="B7" s="23">
        <f>IFERROR(COUNTIFS(Preferencias!$A$3:$A$102,"&lt;&gt;",Preferencias!$J$3:$J$102,"Confirmada")/COUNTIF(Preferencias!$A$3:$A$102,"&lt;&gt;"),"")</f>
        <v/>
      </c>
      <c r="D7" s="9" t="inlineStr">
        <is>
          <t>Cancelada</t>
        </is>
      </c>
      <c r="E7" s="8">
        <f>COUNTIFS(Preferencias!$A$3:$A$102,"&lt;&gt;",Preferencias!$J$3:$J$102,D7)</f>
        <v/>
      </c>
    </row>
    <row r="8">
      <c r="A8" s="4" t="inlineStr">
        <is>
          <t>Cantidad total</t>
        </is>
      </c>
      <c r="B8" s="5">
        <f>SUM(Preferencias!$F$3:$F$102)</f>
        <v/>
      </c>
    </row>
    <row r="9">
      <c r="A9" s="7" t="inlineStr">
        <is>
          <t>Importe previsto</t>
        </is>
      </c>
      <c r="B9" s="11">
        <f>IFERROR(SUM(Preferencias!$G$3:$G$102),"")</f>
        <v/>
      </c>
    </row>
    <row r="10">
      <c r="A10" s="4" t="inlineStr">
        <is>
          <t>Primera fecha registrada</t>
        </is>
      </c>
      <c r="B10" s="12">
        <f>IFERROR(IF(COUNT(Preferencias!$E$3:INDEX(Preferencias!$E:$E,102))=0,"",MIN(Preferencias!$E$3:INDEX(Preferencias!$E:$E,102))),"")</f>
        <v/>
      </c>
    </row>
    <row r="11">
      <c r="A11" s="7" t="inlineStr">
        <is>
          <t>Avisos para comprobar</t>
        </is>
      </c>
      <c r="B11" s="8">
        <f>COUNTIF(Preferencias!$K$3:$K$102,"Revisar expediente")+COUNTIF(Preferencias!$K$3:$K$102,"Revisar datos")+COUNTIF(Preferencias!$K$3:$K$102,"Revisar alternativa")+COUNTIF(Preferencias!$K$3:$K$102,"Fecha vencida")+COUNTIF(Preferencias!$K$3:$K$102,"Comprobar pronto")</f>
        <v/>
      </c>
    </row>
  </sheetData>
  <mergeCells count="1">
    <mergeCell ref="A1:H1"/>
  </mergeCell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23" customWidth="1" min="3" max="3"/>
    <col width="32" customWidth="1" min="4" max="4"/>
    <col width="17" customWidth="1" min="5" max="5"/>
    <col width="22" customWidth="1" min="6" max="6"/>
    <col width="20" customWidth="1" min="7" max="7"/>
    <col width="27" customWidth="1" min="8" max="8"/>
    <col width="24" customWidth="1" min="9" max="9"/>
    <col width="18" customWidth="1" min="10" max="10"/>
    <col width="23" customWidth="1" min="11" max="11"/>
  </cols>
  <sheetData>
    <row r="1" ht="28" customHeight="1">
      <c r="A1" s="1" t="inlineStr">
        <is>
          <t>Preferencias de pasajeros · registros operativos ficticios</t>
        </is>
      </c>
      <c r="B1" s="21" t="n"/>
      <c r="C1" s="21" t="n"/>
      <c r="D1" s="21" t="n"/>
      <c r="E1" s="21" t="n"/>
      <c r="F1" s="21" t="n"/>
      <c r="G1" s="21" t="n"/>
      <c r="H1" s="21" t="n"/>
      <c r="I1" s="21" t="n"/>
      <c r="J1" s="21" t="n"/>
      <c r="K1" s="22" t="n"/>
    </row>
    <row r="2" ht="34" customHeight="1">
      <c r="A2" s="3" t="inlineStr">
        <is>
          <t>Expediente</t>
        </is>
      </c>
      <c r="B2" s="3" t="inlineStr">
        <is>
          <t>Salida</t>
        </is>
      </c>
      <c r="C2" s="3" t="inlineStr">
        <is>
          <t>Viajero</t>
        </is>
      </c>
      <c r="D2" s="3" t="inlineStr">
        <is>
          <t>Servicio o preferencia</t>
        </is>
      </c>
      <c r="E2" s="3" t="inlineStr">
        <is>
          <t>Fecha del servicio</t>
        </is>
      </c>
      <c r="F2" s="3" t="inlineStr">
        <is>
          <t>Cantidad (personas o noches)</t>
        </is>
      </c>
      <c r="G2" s="3" t="inlineStr">
        <is>
          <t>Importe previsto (€)</t>
        </is>
      </c>
      <c r="H2" s="3" t="inlineStr">
        <is>
          <t>Proveedor</t>
        </is>
      </c>
      <c r="I2" s="3" t="inlineStr">
        <is>
          <t>Responsable</t>
        </is>
      </c>
      <c r="J2" s="3" t="inlineStr">
        <is>
          <t>Estado</t>
        </is>
      </c>
      <c r="K2" s="3" t="inlineStr">
        <is>
          <t>Aviso de revisión</t>
        </is>
      </c>
    </row>
    <row r="3">
      <c r="A3" s="13" t="inlineStr">
        <is>
          <t>EXP-FIC-26001</t>
        </is>
      </c>
      <c r="B3" s="13" t="inlineStr">
        <is>
          <t>Salida Ficticia Ámbar</t>
        </is>
      </c>
      <c r="C3" s="13" t="inlineStr">
        <is>
          <t>Viajero Ficticio 001</t>
        </is>
      </c>
      <c r="D3" s="13" t="inlineStr">
        <is>
          <t>Menú vegetariano</t>
        </is>
      </c>
      <c r="E3" s="14" t="n">
        <v>46276</v>
      </c>
      <c r="F3" s="15" t="n">
        <v>2</v>
      </c>
      <c r="G3" s="16">
        <f>IF(OR(A3="",D3="",F3="",NOT(ISNUMBER(F3))),"",IFERROR(F3*INDEX('Parámetros'!$B$3:$B$10,MATCH(D3,'Parámetros'!$A$3:$A$10,0),1),""))</f>
        <v/>
      </c>
      <c r="H3" s="13" t="inlineStr">
        <is>
          <t>Proveedor Ficticio Nube</t>
        </is>
      </c>
      <c r="I3" s="13" t="inlineStr">
        <is>
          <t>Equipo Ficticio Alfa</t>
        </is>
      </c>
      <c r="J3" s="17" t="inlineStr">
        <is>
          <t>Pendiente</t>
        </is>
      </c>
      <c r="K3" s="18">
        <f>IF(COUNTA(A3:F3,H3:J3)=0,"",IF(A3="","Revisar expediente",IF(OR(B3="",C3="",D3="",E3="",F3="",H3="",I3="",J3="",NOT(ISNUMBER(E3)),NOT(ISNUMBER(F3))),"Revisar datos",IF(J3="Confirmada","Lista",IF(J3="Cancelada","Sin acción",IF(J3="No disponible","Revisar alternativa",IF(E3&lt;TODAY(),"Fecha vencida",IF(AND(J3="Pendiente",E3-TODAY()&lt;='Parámetros'!$H$3),"Comprobar pronto","Sin aviso"))))))))</f>
        <v/>
      </c>
    </row>
    <row r="4">
      <c r="A4" s="13" t="inlineStr">
        <is>
          <t>EXP-FIC-26002</t>
        </is>
      </c>
      <c r="B4" s="13" t="inlineStr">
        <is>
          <t>Salida Ficticia Boreal</t>
        </is>
      </c>
      <c r="C4" s="13" t="inlineStr">
        <is>
          <t>Viajero Ficticio 002</t>
        </is>
      </c>
      <c r="D4" s="13" t="inlineStr">
        <is>
          <t>Menú sin gluten</t>
        </is>
      </c>
      <c r="E4" s="14" t="n">
        <v>46281</v>
      </c>
      <c r="F4" s="15" t="n">
        <v>1</v>
      </c>
      <c r="G4" s="11">
        <f>IF(OR(A4="",D4="",F4="",NOT(ISNUMBER(F4))),"",IFERROR(F4*INDEX('Parámetros'!$B$3:$B$10,MATCH(D4,'Parámetros'!$A$3:$A$10,0),1),""))</f>
        <v/>
      </c>
      <c r="H4" s="13" t="inlineStr">
        <is>
          <t>Proveedor Ficticio Brújula</t>
        </is>
      </c>
      <c r="I4" s="13" t="inlineStr">
        <is>
          <t>Equipo Ficticio Brisa</t>
        </is>
      </c>
      <c r="J4" s="17" t="inlineStr">
        <is>
          <t>Confirmada</t>
        </is>
      </c>
      <c r="K4" s="19">
        <f>IF(COUNTA(A4:F4,H4:J4)=0,"",IF(A4="","Revisar expediente",IF(OR(B4="",C4="",D4="",E4="",F4="",H4="",I4="",J4="",NOT(ISNUMBER(E4)),NOT(ISNUMBER(F4))),"Revisar datos",IF(J4="Confirmada","Lista",IF(J4="Cancelada","Sin acción",IF(J4="No disponible","Revisar alternativa",IF(E4&lt;TODAY(),"Fecha vencida",IF(AND(J4="Pendiente",E4-TODAY()&lt;='Parámetros'!$H$3),"Comprobar pronto","Sin aviso"))))))))</f>
        <v/>
      </c>
    </row>
    <row r="5">
      <c r="A5" s="13" t="inlineStr">
        <is>
          <t>EXP-FIC-26003</t>
        </is>
      </c>
      <c r="B5" s="13" t="inlineStr">
        <is>
          <t>Salida Ficticia Coral</t>
        </is>
      </c>
      <c r="C5" s="13" t="inlineStr">
        <is>
          <t>Viajero Ficticio 003</t>
        </is>
      </c>
      <c r="D5" s="13" t="inlineStr">
        <is>
          <t>Asiento de pasillo</t>
        </is>
      </c>
      <c r="E5" s="14" t="n">
        <v>46288</v>
      </c>
      <c r="F5" s="15" t="n">
        <v>1</v>
      </c>
      <c r="G5" s="16">
        <f>IF(OR(A5="",D5="",F5="",NOT(ISNUMBER(F5))),"",IFERROR(F5*INDEX('Parámetros'!$B$3:$B$10,MATCH(D5,'Parámetros'!$A$3:$A$10,0),1),""))</f>
        <v/>
      </c>
      <c r="H5" s="13" t="inlineStr">
        <is>
          <t>Proveedor Ficticio Estela</t>
        </is>
      </c>
      <c r="I5" s="13" t="inlineStr">
        <is>
          <t>Equipo Ficticio Cobalto</t>
        </is>
      </c>
      <c r="J5" s="17" t="inlineStr">
        <is>
          <t>Pendiente</t>
        </is>
      </c>
      <c r="K5" s="18">
        <f>IF(COUNTA(A5:F5,H5:J5)=0,"",IF(A5="","Revisar expediente",IF(OR(B5="",C5="",D5="",E5="",F5="",H5="",I5="",J5="",NOT(ISNUMBER(E5)),NOT(ISNUMBER(F5))),"Revisar datos",IF(J5="Confirmada","Lista",IF(J5="Cancelada","Sin acción",IF(J5="No disponible","Revisar alternativa",IF(E5&lt;TODAY(),"Fecha vencida",IF(AND(J5="Pendiente",E5-TODAY()&lt;='Parámetros'!$H$3),"Comprobar pronto","Sin aviso"))))))))</f>
        <v/>
      </c>
    </row>
    <row r="6">
      <c r="A6" s="13" t="inlineStr">
        <is>
          <t>EXP-FIC-26004</t>
        </is>
      </c>
      <c r="B6" s="13" t="inlineStr">
        <is>
          <t>Salida Ficticia Delta</t>
        </is>
      </c>
      <c r="C6" s="13" t="inlineStr">
        <is>
          <t>Viajero Ficticio 004</t>
        </is>
      </c>
      <c r="D6" s="13" t="inlineStr">
        <is>
          <t>Asistencia en embarque</t>
        </is>
      </c>
      <c r="E6" s="14" t="n">
        <v>46296</v>
      </c>
      <c r="F6" s="15" t="n">
        <v>1</v>
      </c>
      <c r="G6" s="11">
        <f>IF(OR(A6="",D6="",F6="",NOT(ISNUMBER(F6))),"",IFERROR(F6*INDEX('Parámetros'!$B$3:$B$10,MATCH(D6,'Parámetros'!$A$3:$A$10,0),1),""))</f>
        <v/>
      </c>
      <c r="H6" s="13" t="inlineStr">
        <is>
          <t>Proveedor Ficticio Horizonte</t>
        </is>
      </c>
      <c r="I6" s="13" t="inlineStr">
        <is>
          <t>Equipo Ficticio Alfa</t>
        </is>
      </c>
      <c r="J6" s="17" t="inlineStr">
        <is>
          <t>No disponible</t>
        </is>
      </c>
      <c r="K6" s="19">
        <f>IF(COUNTA(A6:F6,H6:J6)=0,"",IF(A6="","Revisar expediente",IF(OR(B6="",C6="",D6="",E6="",F6="",H6="",I6="",J6="",NOT(ISNUMBER(E6)),NOT(ISNUMBER(F6))),"Revisar datos",IF(J6="Confirmada","Lista",IF(J6="Cancelada","Sin acción",IF(J6="No disponible","Revisar alternativa",IF(E6&lt;TODAY(),"Fecha vencida",IF(AND(J6="Pendiente",E6-TODAY()&lt;='Parámetros'!$H$3),"Comprobar pronto","Sin aviso"))))))))</f>
        <v/>
      </c>
    </row>
    <row r="7">
      <c r="A7" s="13" t="inlineStr">
        <is>
          <t>EXP-FIC-26005</t>
        </is>
      </c>
      <c r="B7" s="13" t="inlineStr">
        <is>
          <t>Salida Ficticia Esmeralda</t>
        </is>
      </c>
      <c r="C7" s="13" t="inlineStr">
        <is>
          <t>Viajero Ficticio 005</t>
        </is>
      </c>
      <c r="D7" s="13" t="inlineStr">
        <is>
          <t>Habitación tranquila</t>
        </is>
      </c>
      <c r="E7" s="14" t="n">
        <v>46310</v>
      </c>
      <c r="F7" s="15" t="n">
        <v>4</v>
      </c>
      <c r="G7" s="16">
        <f>IF(OR(A7="",D7="",F7="",NOT(ISNUMBER(F7))),"",IFERROR(F7*INDEX('Parámetros'!$B$3:$B$10,MATCH(D7,'Parámetros'!$A$3:$A$10,0),1),""))</f>
        <v/>
      </c>
      <c r="H7" s="13" t="inlineStr">
        <is>
          <t>Proveedor Ficticio Mirador</t>
        </is>
      </c>
      <c r="I7" s="13" t="inlineStr">
        <is>
          <t>Equipo Ficticio Brisa</t>
        </is>
      </c>
      <c r="J7" s="17" t="inlineStr">
        <is>
          <t>Confirmada</t>
        </is>
      </c>
      <c r="K7" s="18">
        <f>IF(COUNTA(A7:F7,H7:J7)=0,"",IF(A7="","Revisar expediente",IF(OR(B7="",C7="",D7="",E7="",F7="",H7="",I7="",J7="",NOT(ISNUMBER(E7)),NOT(ISNUMBER(F7))),"Revisar datos",IF(J7="Confirmada","Lista",IF(J7="Cancelada","Sin acción",IF(J7="No disponible","Revisar alternativa",IF(E7&lt;TODAY(),"Fecha vencida",IF(AND(J7="Pendiente",E7-TODAY()&lt;='Parámetros'!$H$3),"Comprobar pronto","Sin aviso"))))))))</f>
        <v/>
      </c>
    </row>
    <row r="8">
      <c r="A8" s="13" t="inlineStr">
        <is>
          <t>EXP-FIC-26006</t>
        </is>
      </c>
      <c r="B8" s="13" t="inlineStr">
        <is>
          <t>Salida Ficticia Faro</t>
        </is>
      </c>
      <c r="C8" s="13" t="inlineStr">
        <is>
          <t>Viajero Ficticio 006</t>
        </is>
      </c>
      <c r="D8" s="13" t="inlineStr">
        <is>
          <t>Cuna en habitación</t>
        </is>
      </c>
      <c r="E8" s="14" t="n">
        <v>46336</v>
      </c>
      <c r="F8" s="15" t="n">
        <v>3</v>
      </c>
      <c r="G8" s="11">
        <f>IF(OR(A8="",D8="",F8="",NOT(ISNUMBER(F8))),"",IFERROR(F8*INDEX('Parámetros'!$B$3:$B$10,MATCH(D8,'Parámetros'!$A$3:$A$10,0),1),""))</f>
        <v/>
      </c>
      <c r="H8" s="13" t="inlineStr">
        <is>
          <t>Proveedor Ficticio Lucero</t>
        </is>
      </c>
      <c r="I8" s="13" t="inlineStr">
        <is>
          <t>Equipo Ficticio Cobalto</t>
        </is>
      </c>
      <c r="J8" s="17" t="inlineStr">
        <is>
          <t>Cancelada</t>
        </is>
      </c>
      <c r="K8" s="19">
        <f>IF(COUNTA(A8:F8,H8:J8)=0,"",IF(A8="","Revisar expediente",IF(OR(B8="",C8="",D8="",E8="",F8="",H8="",I8="",J8="",NOT(ISNUMBER(E8)),NOT(ISNUMBER(F8))),"Revisar datos",IF(J8="Confirmada","Lista",IF(J8="Cancelada","Sin acción",IF(J8="No disponible","Revisar alternativa",IF(E8&lt;TODAY(),"Fecha vencida",IF(AND(J8="Pendiente",E8-TODAY()&lt;='Parámetros'!$H$3),"Comprobar pronto","Sin aviso"))))))))</f>
        <v/>
      </c>
    </row>
    <row r="9">
      <c r="A9" s="13" t="inlineStr">
        <is>
          <t>EXP-FIC-26007</t>
        </is>
      </c>
      <c r="B9" s="13" t="inlineStr">
        <is>
          <t>Salida Ficticia Glaciar</t>
        </is>
      </c>
      <c r="C9" s="13" t="inlineStr">
        <is>
          <t>Viajero Ficticio 007</t>
        </is>
      </c>
      <c r="D9" s="13" t="inlineStr">
        <is>
          <t>Traslado adaptado</t>
        </is>
      </c>
      <c r="E9" s="14" t="n">
        <v>46351</v>
      </c>
      <c r="F9" s="15" t="n">
        <v>2</v>
      </c>
      <c r="G9" s="16">
        <f>IF(OR(A9="",D9="",F9="",NOT(ISNUMBER(F9))),"",IFERROR(F9*INDEX('Parámetros'!$B$3:$B$10,MATCH(D9,'Parámetros'!$A$3:$A$10,0),1),""))</f>
        <v/>
      </c>
      <c r="H9" s="13" t="inlineStr">
        <is>
          <t>Proveedor Ficticio Cometa</t>
        </is>
      </c>
      <c r="I9" s="13" t="inlineStr">
        <is>
          <t>Equipo Ficticio Alfa</t>
        </is>
      </c>
      <c r="J9" s="17" t="inlineStr">
        <is>
          <t>Pendiente</t>
        </is>
      </c>
      <c r="K9" s="18">
        <f>IF(COUNTA(A9:F9,H9:J9)=0,"",IF(A9="","Revisar expediente",IF(OR(B9="",C9="",D9="",E9="",F9="",H9="",I9="",J9="",NOT(ISNUMBER(E9)),NOT(ISNUMBER(F9))),"Revisar datos",IF(J9="Confirmada","Lista",IF(J9="Cancelada","Sin acción",IF(J9="No disponible","Revisar alternativa",IF(E9&lt;TODAY(),"Fecha vencida",IF(AND(J9="Pendiente",E9-TODAY()&lt;='Parámetros'!$H$3),"Comprobar pronto","Sin aviso"))))))))</f>
        <v/>
      </c>
    </row>
    <row r="10">
      <c r="A10" s="13" t="inlineStr">
        <is>
          <t>EXP-FIC-26008</t>
        </is>
      </c>
      <c r="B10" s="13" t="inlineStr">
        <is>
          <t>Salida Ficticia Índigo</t>
        </is>
      </c>
      <c r="C10" s="13" t="inlineStr">
        <is>
          <t>Viajero Ficticio 008</t>
        </is>
      </c>
      <c r="D10" s="13" t="inlineStr">
        <is>
          <t>Habitación tranquila</t>
        </is>
      </c>
      <c r="E10" s="14" t="n">
        <v>46396</v>
      </c>
      <c r="F10" s="15" t="n">
        <v>14</v>
      </c>
      <c r="G10" s="11">
        <f>IF(OR(A10="",D10="",F10="",NOT(ISNUMBER(F10))),"",IFERROR(F10*INDEX('Parámetros'!$B$3:$B$10,MATCH(D10,'Parámetros'!$A$3:$A$10,0),1),""))</f>
        <v/>
      </c>
      <c r="H10" s="13" t="inlineStr">
        <is>
          <t>Proveedor Ficticio Prisma</t>
        </is>
      </c>
      <c r="I10" s="13" t="inlineStr">
        <is>
          <t>Equipo Ficticio Brisa</t>
        </is>
      </c>
      <c r="J10" s="17" t="inlineStr">
        <is>
          <t>Confirmada</t>
        </is>
      </c>
      <c r="K10" s="19">
        <f>IF(COUNTA(A10:F10,H10:J10)=0,"",IF(A10="","Revisar expediente",IF(OR(B10="",C10="",D10="",E10="",F10="",H10="",I10="",J10="",NOT(ISNUMBER(E10)),NOT(ISNUMBER(F10))),"Revisar datos",IF(J10="Confirmada","Lista",IF(J10="Cancelada","Sin acción",IF(J10="No disponible","Revisar alternativa",IF(E10&lt;TODAY(),"Fecha vencida",IF(AND(J10="Pendiente",E10-TODAY()&lt;='Parámetros'!$H$3),"Comprobar pronto","Sin aviso"))))))))</f>
        <v/>
      </c>
    </row>
    <row r="11">
      <c r="A11" s="13" t="inlineStr">
        <is>
          <t>EXP-FIC-26009</t>
        </is>
      </c>
      <c r="B11" s="13" t="inlineStr">
        <is>
          <t>Salida Ficticia Jade</t>
        </is>
      </c>
      <c r="C11" s="13" t="inlineStr">
        <is>
          <t>Viajero Ficticio 009</t>
        </is>
      </c>
      <c r="D11" s="13" t="inlineStr">
        <is>
          <t>Habitación próxima al ascensor</t>
        </is>
      </c>
      <c r="E11" s="14" t="n">
        <v>46641</v>
      </c>
      <c r="F11" s="15" t="n">
        <v>5</v>
      </c>
      <c r="G11" s="16">
        <f>IF(OR(A11="",D11="",F11="",NOT(ISNUMBER(F11))),"",IFERROR(F11*INDEX('Parámetros'!$B$3:$B$10,MATCH(D11,'Parámetros'!$A$3:$A$10,0),1),""))</f>
        <v/>
      </c>
      <c r="H11" s="13" t="inlineStr">
        <is>
          <t>Proveedor Ficticio Aurora</t>
        </is>
      </c>
      <c r="I11" s="13" t="inlineStr">
        <is>
          <t>Equipo Ficticio Cobalto</t>
        </is>
      </c>
      <c r="J11" s="17" t="inlineStr">
        <is>
          <t>Pendiente</t>
        </is>
      </c>
      <c r="K11" s="18">
        <f>IF(COUNTA(A11:F11,H11:J11)=0,"",IF(A11="","Revisar expediente",IF(OR(B11="",C11="",D11="",E11="",F11="",H11="",I11="",J11="",NOT(ISNUMBER(E11)),NOT(ISNUMBER(F11))),"Revisar datos",IF(J11="Confirmada","Lista",IF(J11="Cancelada","Sin acción",IF(J11="No disponible","Revisar alternativa",IF(E11&lt;TODAY(),"Fecha vencida",IF(AND(J11="Pendiente",E11-TODAY()&lt;='Parámetros'!$H$3),"Comprobar pronto","Sin aviso"))))))))</f>
        <v/>
      </c>
    </row>
    <row r="12">
      <c r="A12" s="13" t="inlineStr">
        <is>
          <t>EXP-FIC-26010</t>
        </is>
      </c>
      <c r="B12" s="13" t="inlineStr">
        <is>
          <t>Salida Ficticia Lila</t>
        </is>
      </c>
      <c r="C12" s="13" t="inlineStr">
        <is>
          <t>Viajero Ficticio 010</t>
        </is>
      </c>
      <c r="D12" s="13" t="inlineStr">
        <is>
          <t>Asiento de pasillo</t>
        </is>
      </c>
      <c r="E12" s="14" t="n">
        <v>47371</v>
      </c>
      <c r="F12" s="15" t="n">
        <v>1</v>
      </c>
      <c r="G12" s="11">
        <f>IF(OR(A12="",D12="",F12="",NOT(ISNUMBER(F12))),"",IFERROR(F12*INDEX('Parámetros'!$B$3:$B$10,MATCH(D12,'Parámetros'!$A$3:$A$10,0),1),""))</f>
        <v/>
      </c>
      <c r="H12" s="13" t="inlineStr">
        <is>
          <t>Proveedor Ficticio Vela</t>
        </is>
      </c>
      <c r="I12" s="13" t="inlineStr">
        <is>
          <t>Equipo Ficticio Alfa</t>
        </is>
      </c>
      <c r="J12" s="17" t="inlineStr">
        <is>
          <t>Confirmada</t>
        </is>
      </c>
      <c r="K12" s="19">
        <f>IF(COUNTA(A12:F12,H12:J12)=0,"",IF(A12="","Revisar expediente",IF(OR(B12="",C12="",D12="",E12="",F12="",H12="",I12="",J12="",NOT(ISNUMBER(E12)),NOT(ISNUMBER(F12))),"Revisar datos",IF(J12="Confirmada","Lista",IF(J12="Cancelada","Sin acción",IF(J12="No disponible","Revisar alternativa",IF(E12&lt;TODAY(),"Fecha vencida",IF(AND(J12="Pendiente",E12-TODAY()&lt;='Parámetros'!$H$3),"Comprobar pronto","Sin aviso"))))))))</f>
        <v/>
      </c>
    </row>
    <row r="13">
      <c r="A13" s="13" t="n"/>
      <c r="B13" s="13" t="n"/>
      <c r="C13" s="13" t="n"/>
      <c r="D13" s="13" t="n"/>
      <c r="E13" s="14" t="n"/>
      <c r="F13" s="15" t="n"/>
      <c r="G13" s="16">
        <f>IF(OR(A13="",D13="",F13="",NOT(ISNUMBER(F13))),"",IFERROR(F13*INDEX('Parámetros'!$B$3:$B$10,MATCH(D13,'Parámetros'!$A$3:$A$10,0),1),""))</f>
        <v/>
      </c>
      <c r="H13" s="13" t="n"/>
      <c r="I13" s="13" t="n"/>
      <c r="J13" s="17" t="n"/>
      <c r="K13" s="18">
        <f>IF(COUNTA(A13:F13,H13:J13)=0,"",IF(A13="","Revisar expediente",IF(OR(B13="",C13="",D13="",E13="",F13="",H13="",I13="",J13="",NOT(ISNUMBER(E13)),NOT(ISNUMBER(F13))),"Revisar datos",IF(J13="Confirmada","Lista",IF(J13="Cancelada","Sin acción",IF(J13="No disponible","Revisar alternativa",IF(E13&lt;TODAY(),"Fecha vencida",IF(AND(J13="Pendiente",E13-TODAY()&lt;='Parámetros'!$H$3),"Comprobar pronto","Sin aviso"))))))))</f>
        <v/>
      </c>
    </row>
    <row r="14">
      <c r="A14" s="13" t="n"/>
      <c r="B14" s="13" t="n"/>
      <c r="C14" s="13" t="n"/>
      <c r="D14" s="13" t="n"/>
      <c r="E14" s="14" t="n"/>
      <c r="F14" s="15" t="n"/>
      <c r="G14" s="11">
        <f>IF(OR(A14="",D14="",F14="",NOT(ISNUMBER(F14))),"",IFERROR(F14*INDEX('Parámetros'!$B$3:$B$10,MATCH(D14,'Parámetros'!$A$3:$A$10,0),1),""))</f>
        <v/>
      </c>
      <c r="H14" s="13" t="n"/>
      <c r="I14" s="13" t="n"/>
      <c r="J14" s="17" t="n"/>
      <c r="K14" s="19">
        <f>IF(COUNTA(A14:F14,H14:J14)=0,"",IF(A14="","Revisar expediente",IF(OR(B14="",C14="",D14="",E14="",F14="",H14="",I14="",J14="",NOT(ISNUMBER(E14)),NOT(ISNUMBER(F14))),"Revisar datos",IF(J14="Confirmada","Lista",IF(J14="Cancelada","Sin acción",IF(J14="No disponible","Revisar alternativa",IF(E14&lt;TODAY(),"Fecha vencida",IF(AND(J14="Pendiente",E14-TODAY()&lt;='Parámetros'!$H$3),"Comprobar pronto","Sin aviso"))))))))</f>
        <v/>
      </c>
    </row>
    <row r="15">
      <c r="A15" s="13" t="n"/>
      <c r="B15" s="13" t="n"/>
      <c r="C15" s="13" t="n"/>
      <c r="D15" s="13" t="n"/>
      <c r="E15" s="14" t="n"/>
      <c r="F15" s="15" t="n"/>
      <c r="G15" s="16">
        <f>IF(OR(A15="",D15="",F15="",NOT(ISNUMBER(F15))),"",IFERROR(F15*INDEX('Parámetros'!$B$3:$B$10,MATCH(D15,'Parámetros'!$A$3:$A$10,0),1),""))</f>
        <v/>
      </c>
      <c r="H15" s="13" t="n"/>
      <c r="I15" s="13" t="n"/>
      <c r="J15" s="17" t="n"/>
      <c r="K15" s="18">
        <f>IF(COUNTA(A15:F15,H15:J15)=0,"",IF(A15="","Revisar expediente",IF(OR(B15="",C15="",D15="",E15="",F15="",H15="",I15="",J15="",NOT(ISNUMBER(E15)),NOT(ISNUMBER(F15))),"Revisar datos",IF(J15="Confirmada","Lista",IF(J15="Cancelada","Sin acción",IF(J15="No disponible","Revisar alternativa",IF(E15&lt;TODAY(),"Fecha vencida",IF(AND(J15="Pendiente",E15-TODAY()&lt;='Parámetros'!$H$3),"Comprobar pronto","Sin aviso"))))))))</f>
        <v/>
      </c>
    </row>
    <row r="16">
      <c r="A16" s="13" t="n"/>
      <c r="B16" s="13" t="n"/>
      <c r="C16" s="13" t="n"/>
      <c r="D16" s="13" t="n"/>
      <c r="E16" s="14" t="n"/>
      <c r="F16" s="15" t="n"/>
      <c r="G16" s="11">
        <f>IF(OR(A16="",D16="",F16="",NOT(ISNUMBER(F16))),"",IFERROR(F16*INDEX('Parámetros'!$B$3:$B$10,MATCH(D16,'Parámetros'!$A$3:$A$10,0),1),""))</f>
        <v/>
      </c>
      <c r="H16" s="13" t="n"/>
      <c r="I16" s="13" t="n"/>
      <c r="J16" s="17" t="n"/>
      <c r="K16" s="19">
        <f>IF(COUNTA(A16:F16,H16:J16)=0,"",IF(A16="","Revisar expediente",IF(OR(B16="",C16="",D16="",E16="",F16="",H16="",I16="",J16="",NOT(ISNUMBER(E16)),NOT(ISNUMBER(F16))),"Revisar datos",IF(J16="Confirmada","Lista",IF(J16="Cancelada","Sin acción",IF(J16="No disponible","Revisar alternativa",IF(E16&lt;TODAY(),"Fecha vencida",IF(AND(J16="Pendiente",E16-TODAY()&lt;='Parámetros'!$H$3),"Comprobar pronto","Sin aviso"))))))))</f>
        <v/>
      </c>
    </row>
    <row r="17">
      <c r="A17" s="13" t="n"/>
      <c r="B17" s="13" t="n"/>
      <c r="C17" s="13" t="n"/>
      <c r="D17" s="13" t="n"/>
      <c r="E17" s="14" t="n"/>
      <c r="F17" s="15" t="n"/>
      <c r="G17" s="16">
        <f>IF(OR(A17="",D17="",F17="",NOT(ISNUMBER(F17))),"",IFERROR(F17*INDEX('Parámetros'!$B$3:$B$10,MATCH(D17,'Parámetros'!$A$3:$A$10,0),1),""))</f>
        <v/>
      </c>
      <c r="H17" s="13" t="n"/>
      <c r="I17" s="13" t="n"/>
      <c r="J17" s="17" t="n"/>
      <c r="K17" s="18">
        <f>IF(COUNTA(A17:F17,H17:J17)=0,"",IF(A17="","Revisar expediente",IF(OR(B17="",C17="",D17="",E17="",F17="",H17="",I17="",J17="",NOT(ISNUMBER(E17)),NOT(ISNUMBER(F17))),"Revisar datos",IF(J17="Confirmada","Lista",IF(J17="Cancelada","Sin acción",IF(J17="No disponible","Revisar alternativa",IF(E17&lt;TODAY(),"Fecha vencida",IF(AND(J17="Pendiente",E17-TODAY()&lt;='Parámetros'!$H$3),"Comprobar pronto","Sin aviso"))))))))</f>
        <v/>
      </c>
    </row>
    <row r="18">
      <c r="A18" s="13" t="n"/>
      <c r="B18" s="13" t="n"/>
      <c r="C18" s="13" t="n"/>
      <c r="D18" s="13" t="n"/>
      <c r="E18" s="14" t="n"/>
      <c r="F18" s="15" t="n"/>
      <c r="G18" s="11">
        <f>IF(OR(A18="",D18="",F18="",NOT(ISNUMBER(F18))),"",IFERROR(F18*INDEX('Parámetros'!$B$3:$B$10,MATCH(D18,'Parámetros'!$A$3:$A$10,0),1),""))</f>
        <v/>
      </c>
      <c r="H18" s="13" t="n"/>
      <c r="I18" s="13" t="n"/>
      <c r="J18" s="17" t="n"/>
      <c r="K18" s="19">
        <f>IF(COUNTA(A18:F18,H18:J18)=0,"",IF(A18="","Revisar expediente",IF(OR(B18="",C18="",D18="",E18="",F18="",H18="",I18="",J18="",NOT(ISNUMBER(E18)),NOT(ISNUMBER(F18))),"Revisar datos",IF(J18="Confirmada","Lista",IF(J18="Cancelada","Sin acción",IF(J18="No disponible","Revisar alternativa",IF(E18&lt;TODAY(),"Fecha vencida",IF(AND(J18="Pendiente",E18-TODAY()&lt;='Parámetros'!$H$3),"Comprobar pronto","Sin aviso"))))))))</f>
        <v/>
      </c>
    </row>
    <row r="19">
      <c r="A19" s="13" t="n"/>
      <c r="B19" s="13" t="n"/>
      <c r="C19" s="13" t="n"/>
      <c r="D19" s="13" t="n"/>
      <c r="E19" s="14" t="n"/>
      <c r="F19" s="15" t="n"/>
      <c r="G19" s="16">
        <f>IF(OR(A19="",D19="",F19="",NOT(ISNUMBER(F19))),"",IFERROR(F19*INDEX('Parámetros'!$B$3:$B$10,MATCH(D19,'Parámetros'!$A$3:$A$10,0),1),""))</f>
        <v/>
      </c>
      <c r="H19" s="13" t="n"/>
      <c r="I19" s="13" t="n"/>
      <c r="J19" s="17" t="n"/>
      <c r="K19" s="18">
        <f>IF(COUNTA(A19:F19,H19:J19)=0,"",IF(A19="","Revisar expediente",IF(OR(B19="",C19="",D19="",E19="",F19="",H19="",I19="",J19="",NOT(ISNUMBER(E19)),NOT(ISNUMBER(F19))),"Revisar datos",IF(J19="Confirmada","Lista",IF(J19="Cancelada","Sin acción",IF(J19="No disponible","Revisar alternativa",IF(E19&lt;TODAY(),"Fecha vencida",IF(AND(J19="Pendiente",E19-TODAY()&lt;='Parámetros'!$H$3),"Comprobar pronto","Sin aviso"))))))))</f>
        <v/>
      </c>
    </row>
    <row r="20">
      <c r="A20" s="13" t="n"/>
      <c r="B20" s="13" t="n"/>
      <c r="C20" s="13" t="n"/>
      <c r="D20" s="13" t="n"/>
      <c r="E20" s="14" t="n"/>
      <c r="F20" s="15" t="n"/>
      <c r="G20" s="11">
        <f>IF(OR(A20="",D20="",F20="",NOT(ISNUMBER(F20))),"",IFERROR(F20*INDEX('Parámetros'!$B$3:$B$10,MATCH(D20,'Parámetros'!$A$3:$A$10,0),1),""))</f>
        <v/>
      </c>
      <c r="H20" s="13" t="n"/>
      <c r="I20" s="13" t="n"/>
      <c r="J20" s="17" t="n"/>
      <c r="K20" s="19">
        <f>IF(COUNTA(A20:F20,H20:J20)=0,"",IF(A20="","Revisar expediente",IF(OR(B20="",C20="",D20="",E20="",F20="",H20="",I20="",J20="",NOT(ISNUMBER(E20)),NOT(ISNUMBER(F20))),"Revisar datos",IF(J20="Confirmada","Lista",IF(J20="Cancelada","Sin acción",IF(J20="No disponible","Revisar alternativa",IF(E20&lt;TODAY(),"Fecha vencida",IF(AND(J20="Pendiente",E20-TODAY()&lt;='Parámetros'!$H$3),"Comprobar pronto","Sin aviso"))))))))</f>
        <v/>
      </c>
    </row>
    <row r="21">
      <c r="A21" s="13" t="n"/>
      <c r="B21" s="13" t="n"/>
      <c r="C21" s="13" t="n"/>
      <c r="D21" s="13" t="n"/>
      <c r="E21" s="14" t="n"/>
      <c r="F21" s="15" t="n"/>
      <c r="G21" s="16">
        <f>IF(OR(A21="",D21="",F21="",NOT(ISNUMBER(F21))),"",IFERROR(F21*INDEX('Parámetros'!$B$3:$B$10,MATCH(D21,'Parámetros'!$A$3:$A$10,0),1),""))</f>
        <v/>
      </c>
      <c r="H21" s="13" t="n"/>
      <c r="I21" s="13" t="n"/>
      <c r="J21" s="17" t="n"/>
      <c r="K21" s="18">
        <f>IF(COUNTA(A21:F21,H21:J21)=0,"",IF(A21="","Revisar expediente",IF(OR(B21="",C21="",D21="",E21="",F21="",H21="",I21="",J21="",NOT(ISNUMBER(E21)),NOT(ISNUMBER(F21))),"Revisar datos",IF(J21="Confirmada","Lista",IF(J21="Cancelada","Sin acción",IF(J21="No disponible","Revisar alternativa",IF(E21&lt;TODAY(),"Fecha vencida",IF(AND(J21="Pendiente",E21-TODAY()&lt;='Parámetros'!$H$3),"Comprobar pronto","Sin aviso"))))))))</f>
        <v/>
      </c>
    </row>
    <row r="22">
      <c r="A22" s="13" t="n"/>
      <c r="B22" s="13" t="n"/>
      <c r="C22" s="13" t="n"/>
      <c r="D22" s="13" t="n"/>
      <c r="E22" s="14" t="n"/>
      <c r="F22" s="15" t="n"/>
      <c r="G22" s="11">
        <f>IF(OR(A22="",D22="",F22="",NOT(ISNUMBER(F22))),"",IFERROR(F22*INDEX('Parámetros'!$B$3:$B$10,MATCH(D22,'Parámetros'!$A$3:$A$10,0),1),""))</f>
        <v/>
      </c>
      <c r="H22" s="13" t="n"/>
      <c r="I22" s="13" t="n"/>
      <c r="J22" s="17" t="n"/>
      <c r="K22" s="19">
        <f>IF(COUNTA(A22:F22,H22:J22)=0,"",IF(A22="","Revisar expediente",IF(OR(B22="",C22="",D22="",E22="",F22="",H22="",I22="",J22="",NOT(ISNUMBER(E22)),NOT(ISNUMBER(F22))),"Revisar datos",IF(J22="Confirmada","Lista",IF(J22="Cancelada","Sin acción",IF(J22="No disponible","Revisar alternativa",IF(E22&lt;TODAY(),"Fecha vencida",IF(AND(J22="Pendiente",E22-TODAY()&lt;='Parámetros'!$H$3),"Comprobar pronto","Sin aviso"))))))))</f>
        <v/>
      </c>
    </row>
    <row r="23">
      <c r="A23" s="13" t="n"/>
      <c r="B23" s="13" t="n"/>
      <c r="C23" s="13" t="n"/>
      <c r="D23" s="13" t="n"/>
      <c r="E23" s="14" t="n"/>
      <c r="F23" s="15" t="n"/>
      <c r="G23" s="16">
        <f>IF(OR(A23="",D23="",F23="",NOT(ISNUMBER(F23))),"",IFERROR(F23*INDEX('Parámetros'!$B$3:$B$10,MATCH(D23,'Parámetros'!$A$3:$A$10,0),1),""))</f>
        <v/>
      </c>
      <c r="H23" s="13" t="n"/>
      <c r="I23" s="13" t="n"/>
      <c r="J23" s="17" t="n"/>
      <c r="K23" s="18">
        <f>IF(COUNTA(A23:F23,H23:J23)=0,"",IF(A23="","Revisar expediente",IF(OR(B23="",C23="",D23="",E23="",F23="",H23="",I23="",J23="",NOT(ISNUMBER(E23)),NOT(ISNUMBER(F23))),"Revisar datos",IF(J23="Confirmada","Lista",IF(J23="Cancelada","Sin acción",IF(J23="No disponible","Revisar alternativa",IF(E23&lt;TODAY(),"Fecha vencida",IF(AND(J23="Pendiente",E23-TODAY()&lt;='Parámetros'!$H$3),"Comprobar pronto","Sin aviso"))))))))</f>
        <v/>
      </c>
    </row>
    <row r="24">
      <c r="A24" s="13" t="n"/>
      <c r="B24" s="13" t="n"/>
      <c r="C24" s="13" t="n"/>
      <c r="D24" s="13" t="n"/>
      <c r="E24" s="14" t="n"/>
      <c r="F24" s="15" t="n"/>
      <c r="G24" s="11">
        <f>IF(OR(A24="",D24="",F24="",NOT(ISNUMBER(F24))),"",IFERROR(F24*INDEX('Parámetros'!$B$3:$B$10,MATCH(D24,'Parámetros'!$A$3:$A$10,0),1),""))</f>
        <v/>
      </c>
      <c r="H24" s="13" t="n"/>
      <c r="I24" s="13" t="n"/>
      <c r="J24" s="17" t="n"/>
      <c r="K24" s="19">
        <f>IF(COUNTA(A24:F24,H24:J24)=0,"",IF(A24="","Revisar expediente",IF(OR(B24="",C24="",D24="",E24="",F24="",H24="",I24="",J24="",NOT(ISNUMBER(E24)),NOT(ISNUMBER(F24))),"Revisar datos",IF(J24="Confirmada","Lista",IF(J24="Cancelada","Sin acción",IF(J24="No disponible","Revisar alternativa",IF(E24&lt;TODAY(),"Fecha vencida",IF(AND(J24="Pendiente",E24-TODAY()&lt;='Parámetros'!$H$3),"Comprobar pronto","Sin aviso"))))))))</f>
        <v/>
      </c>
    </row>
    <row r="25">
      <c r="A25" s="13" t="n"/>
      <c r="B25" s="13" t="n"/>
      <c r="C25" s="13" t="n"/>
      <c r="D25" s="13" t="n"/>
      <c r="E25" s="14" t="n"/>
      <c r="F25" s="15" t="n"/>
      <c r="G25" s="16">
        <f>IF(OR(A25="",D25="",F25="",NOT(ISNUMBER(F25))),"",IFERROR(F25*INDEX('Parámetros'!$B$3:$B$10,MATCH(D25,'Parámetros'!$A$3:$A$10,0),1),""))</f>
        <v/>
      </c>
      <c r="H25" s="13" t="n"/>
      <c r="I25" s="13" t="n"/>
      <c r="J25" s="17" t="n"/>
      <c r="K25" s="18">
        <f>IF(COUNTA(A25:F25,H25:J25)=0,"",IF(A25="","Revisar expediente",IF(OR(B25="",C25="",D25="",E25="",F25="",H25="",I25="",J25="",NOT(ISNUMBER(E25)),NOT(ISNUMBER(F25))),"Revisar datos",IF(J25="Confirmada","Lista",IF(J25="Cancelada","Sin acción",IF(J25="No disponible","Revisar alternativa",IF(E25&lt;TODAY(),"Fecha vencida",IF(AND(J25="Pendiente",E25-TODAY()&lt;='Parámetros'!$H$3),"Comprobar pronto","Sin aviso"))))))))</f>
        <v/>
      </c>
    </row>
    <row r="26">
      <c r="A26" s="13" t="n"/>
      <c r="B26" s="13" t="n"/>
      <c r="C26" s="13" t="n"/>
      <c r="D26" s="13" t="n"/>
      <c r="E26" s="14" t="n"/>
      <c r="F26" s="15" t="n"/>
      <c r="G26" s="11">
        <f>IF(OR(A26="",D26="",F26="",NOT(ISNUMBER(F26))),"",IFERROR(F26*INDEX('Parámetros'!$B$3:$B$10,MATCH(D26,'Parámetros'!$A$3:$A$10,0),1),""))</f>
        <v/>
      </c>
      <c r="H26" s="13" t="n"/>
      <c r="I26" s="13" t="n"/>
      <c r="J26" s="17" t="n"/>
      <c r="K26" s="19">
        <f>IF(COUNTA(A26:F26,H26:J26)=0,"",IF(A26="","Revisar expediente",IF(OR(B26="",C26="",D26="",E26="",F26="",H26="",I26="",J26="",NOT(ISNUMBER(E26)),NOT(ISNUMBER(F26))),"Revisar datos",IF(J26="Confirmada","Lista",IF(J26="Cancelada","Sin acción",IF(J26="No disponible","Revisar alternativa",IF(E26&lt;TODAY(),"Fecha vencida",IF(AND(J26="Pendiente",E26-TODAY()&lt;='Parámetros'!$H$3),"Comprobar pronto","Sin aviso"))))))))</f>
        <v/>
      </c>
    </row>
    <row r="27">
      <c r="A27" s="13" t="n"/>
      <c r="B27" s="13" t="n"/>
      <c r="C27" s="13" t="n"/>
      <c r="D27" s="13" t="n"/>
      <c r="E27" s="14" t="n"/>
      <c r="F27" s="15" t="n"/>
      <c r="G27" s="16">
        <f>IF(OR(A27="",D27="",F27="",NOT(ISNUMBER(F27))),"",IFERROR(F27*INDEX('Parámetros'!$B$3:$B$10,MATCH(D27,'Parámetros'!$A$3:$A$10,0),1),""))</f>
        <v/>
      </c>
      <c r="H27" s="13" t="n"/>
      <c r="I27" s="13" t="n"/>
      <c r="J27" s="17" t="n"/>
      <c r="K27" s="18">
        <f>IF(COUNTA(A27:F27,H27:J27)=0,"",IF(A27="","Revisar expediente",IF(OR(B27="",C27="",D27="",E27="",F27="",H27="",I27="",J27="",NOT(ISNUMBER(E27)),NOT(ISNUMBER(F27))),"Revisar datos",IF(J27="Confirmada","Lista",IF(J27="Cancelada","Sin acción",IF(J27="No disponible","Revisar alternativa",IF(E27&lt;TODAY(),"Fecha vencida",IF(AND(J27="Pendiente",E27-TODAY()&lt;='Parámetros'!$H$3),"Comprobar pronto","Sin aviso"))))))))</f>
        <v/>
      </c>
    </row>
    <row r="28">
      <c r="A28" s="13" t="n"/>
      <c r="B28" s="13" t="n"/>
      <c r="C28" s="13" t="n"/>
      <c r="D28" s="13" t="n"/>
      <c r="E28" s="14" t="n"/>
      <c r="F28" s="15" t="n"/>
      <c r="G28" s="11">
        <f>IF(OR(A28="",D28="",F28="",NOT(ISNUMBER(F28))),"",IFERROR(F28*INDEX('Parámetros'!$B$3:$B$10,MATCH(D28,'Parámetros'!$A$3:$A$10,0),1),""))</f>
        <v/>
      </c>
      <c r="H28" s="13" t="n"/>
      <c r="I28" s="13" t="n"/>
      <c r="J28" s="17" t="n"/>
      <c r="K28" s="19">
        <f>IF(COUNTA(A28:F28,H28:J28)=0,"",IF(A28="","Revisar expediente",IF(OR(B28="",C28="",D28="",E28="",F28="",H28="",I28="",J28="",NOT(ISNUMBER(E28)),NOT(ISNUMBER(F28))),"Revisar datos",IF(J28="Confirmada","Lista",IF(J28="Cancelada","Sin acción",IF(J28="No disponible","Revisar alternativa",IF(E28&lt;TODAY(),"Fecha vencida",IF(AND(J28="Pendiente",E28-TODAY()&lt;='Parámetros'!$H$3),"Comprobar pronto","Sin aviso"))))))))</f>
        <v/>
      </c>
    </row>
    <row r="29">
      <c r="A29" s="13" t="n"/>
      <c r="B29" s="13" t="n"/>
      <c r="C29" s="13" t="n"/>
      <c r="D29" s="13" t="n"/>
      <c r="E29" s="14" t="n"/>
      <c r="F29" s="15" t="n"/>
      <c r="G29" s="16">
        <f>IF(OR(A29="",D29="",F29="",NOT(ISNUMBER(F29))),"",IFERROR(F29*INDEX('Parámetros'!$B$3:$B$10,MATCH(D29,'Parámetros'!$A$3:$A$10,0),1),""))</f>
        <v/>
      </c>
      <c r="H29" s="13" t="n"/>
      <c r="I29" s="13" t="n"/>
      <c r="J29" s="17" t="n"/>
      <c r="K29" s="18">
        <f>IF(COUNTA(A29:F29,H29:J29)=0,"",IF(A29="","Revisar expediente",IF(OR(B29="",C29="",D29="",E29="",F29="",H29="",I29="",J29="",NOT(ISNUMBER(E29)),NOT(ISNUMBER(F29))),"Revisar datos",IF(J29="Confirmada","Lista",IF(J29="Cancelada","Sin acción",IF(J29="No disponible","Revisar alternativa",IF(E29&lt;TODAY(),"Fecha vencida",IF(AND(J29="Pendiente",E29-TODAY()&lt;='Parámetros'!$H$3),"Comprobar pronto","Sin aviso"))))))))</f>
        <v/>
      </c>
    </row>
    <row r="30">
      <c r="A30" s="13" t="n"/>
      <c r="B30" s="13" t="n"/>
      <c r="C30" s="13" t="n"/>
      <c r="D30" s="13" t="n"/>
      <c r="E30" s="14" t="n"/>
      <c r="F30" s="15" t="n"/>
      <c r="G30" s="11">
        <f>IF(OR(A30="",D30="",F30="",NOT(ISNUMBER(F30))),"",IFERROR(F30*INDEX('Parámetros'!$B$3:$B$10,MATCH(D30,'Parámetros'!$A$3:$A$10,0),1),""))</f>
        <v/>
      </c>
      <c r="H30" s="13" t="n"/>
      <c r="I30" s="13" t="n"/>
      <c r="J30" s="17" t="n"/>
      <c r="K30" s="19">
        <f>IF(COUNTA(A30:F30,H30:J30)=0,"",IF(A30="","Revisar expediente",IF(OR(B30="",C30="",D30="",E30="",F30="",H30="",I30="",J30="",NOT(ISNUMBER(E30)),NOT(ISNUMBER(F30))),"Revisar datos",IF(J30="Confirmada","Lista",IF(J30="Cancelada","Sin acción",IF(J30="No disponible","Revisar alternativa",IF(E30&lt;TODAY(),"Fecha vencida",IF(AND(J30="Pendiente",E30-TODAY()&lt;='Parámetros'!$H$3),"Comprobar pronto","Sin aviso"))))))))</f>
        <v/>
      </c>
    </row>
    <row r="31">
      <c r="A31" s="13" t="n"/>
      <c r="B31" s="13" t="n"/>
      <c r="C31" s="13" t="n"/>
      <c r="D31" s="13" t="n"/>
      <c r="E31" s="14" t="n"/>
      <c r="F31" s="15" t="n"/>
      <c r="G31" s="16">
        <f>IF(OR(A31="",D31="",F31="",NOT(ISNUMBER(F31))),"",IFERROR(F31*INDEX('Parámetros'!$B$3:$B$10,MATCH(D31,'Parámetros'!$A$3:$A$10,0),1),""))</f>
        <v/>
      </c>
      <c r="H31" s="13" t="n"/>
      <c r="I31" s="13" t="n"/>
      <c r="J31" s="17" t="n"/>
      <c r="K31" s="18">
        <f>IF(COUNTA(A31:F31,H31:J31)=0,"",IF(A31="","Revisar expediente",IF(OR(B31="",C31="",D31="",E31="",F31="",H31="",I31="",J31="",NOT(ISNUMBER(E31)),NOT(ISNUMBER(F31))),"Revisar datos",IF(J31="Confirmada","Lista",IF(J31="Cancelada","Sin acción",IF(J31="No disponible","Revisar alternativa",IF(E31&lt;TODAY(),"Fecha vencida",IF(AND(J31="Pendiente",E31-TODAY()&lt;='Parámetros'!$H$3),"Comprobar pronto","Sin aviso"))))))))</f>
        <v/>
      </c>
    </row>
    <row r="32">
      <c r="A32" s="13" t="n"/>
      <c r="B32" s="13" t="n"/>
      <c r="C32" s="13" t="n"/>
      <c r="D32" s="13" t="n"/>
      <c r="E32" s="14" t="n"/>
      <c r="F32" s="15" t="n"/>
      <c r="G32" s="11">
        <f>IF(OR(A32="",D32="",F32="",NOT(ISNUMBER(F32))),"",IFERROR(F32*INDEX('Parámetros'!$B$3:$B$10,MATCH(D32,'Parámetros'!$A$3:$A$10,0),1),""))</f>
        <v/>
      </c>
      <c r="H32" s="13" t="n"/>
      <c r="I32" s="13" t="n"/>
      <c r="J32" s="17" t="n"/>
      <c r="K32" s="19">
        <f>IF(COUNTA(A32:F32,H32:J32)=0,"",IF(A32="","Revisar expediente",IF(OR(B32="",C32="",D32="",E32="",F32="",H32="",I32="",J32="",NOT(ISNUMBER(E32)),NOT(ISNUMBER(F32))),"Revisar datos",IF(J32="Confirmada","Lista",IF(J32="Cancelada","Sin acción",IF(J32="No disponible","Revisar alternativa",IF(E32&lt;TODAY(),"Fecha vencida",IF(AND(J32="Pendiente",E32-TODAY()&lt;='Parámetros'!$H$3),"Comprobar pronto","Sin aviso"))))))))</f>
        <v/>
      </c>
    </row>
    <row r="33">
      <c r="A33" s="13" t="n"/>
      <c r="B33" s="13" t="n"/>
      <c r="C33" s="13" t="n"/>
      <c r="D33" s="13" t="n"/>
      <c r="E33" s="14" t="n"/>
      <c r="F33" s="15" t="n"/>
      <c r="G33" s="16">
        <f>IF(OR(A33="",D33="",F33="",NOT(ISNUMBER(F33))),"",IFERROR(F33*INDEX('Parámetros'!$B$3:$B$10,MATCH(D33,'Parámetros'!$A$3:$A$10,0),1),""))</f>
        <v/>
      </c>
      <c r="H33" s="13" t="n"/>
      <c r="I33" s="13" t="n"/>
      <c r="J33" s="17" t="n"/>
      <c r="K33" s="18">
        <f>IF(COUNTA(A33:F33,H33:J33)=0,"",IF(A33="","Revisar expediente",IF(OR(B33="",C33="",D33="",E33="",F33="",H33="",I33="",J33="",NOT(ISNUMBER(E33)),NOT(ISNUMBER(F33))),"Revisar datos",IF(J33="Confirmada","Lista",IF(J33="Cancelada","Sin acción",IF(J33="No disponible","Revisar alternativa",IF(E33&lt;TODAY(),"Fecha vencida",IF(AND(J33="Pendiente",E33-TODAY()&lt;='Parámetros'!$H$3),"Comprobar pronto","Sin aviso"))))))))</f>
        <v/>
      </c>
    </row>
    <row r="34">
      <c r="A34" s="13" t="n"/>
      <c r="B34" s="13" t="n"/>
      <c r="C34" s="13" t="n"/>
      <c r="D34" s="13" t="n"/>
      <c r="E34" s="14" t="n"/>
      <c r="F34" s="15" t="n"/>
      <c r="G34" s="11">
        <f>IF(OR(A34="",D34="",F34="",NOT(ISNUMBER(F34))),"",IFERROR(F34*INDEX('Parámetros'!$B$3:$B$10,MATCH(D34,'Parámetros'!$A$3:$A$10,0),1),""))</f>
        <v/>
      </c>
      <c r="H34" s="13" t="n"/>
      <c r="I34" s="13" t="n"/>
      <c r="J34" s="17" t="n"/>
      <c r="K34" s="19">
        <f>IF(COUNTA(A34:F34,H34:J34)=0,"",IF(A34="","Revisar expediente",IF(OR(B34="",C34="",D34="",E34="",F34="",H34="",I34="",J34="",NOT(ISNUMBER(E34)),NOT(ISNUMBER(F34))),"Revisar datos",IF(J34="Confirmada","Lista",IF(J34="Cancelada","Sin acción",IF(J34="No disponible","Revisar alternativa",IF(E34&lt;TODAY(),"Fecha vencida",IF(AND(J34="Pendiente",E34-TODAY()&lt;='Parámetros'!$H$3),"Comprobar pronto","Sin aviso"))))))))</f>
        <v/>
      </c>
    </row>
    <row r="35">
      <c r="A35" s="13" t="n"/>
      <c r="B35" s="13" t="n"/>
      <c r="C35" s="13" t="n"/>
      <c r="D35" s="13" t="n"/>
      <c r="E35" s="14" t="n"/>
      <c r="F35" s="15" t="n"/>
      <c r="G35" s="16">
        <f>IF(OR(A35="",D35="",F35="",NOT(ISNUMBER(F35))),"",IFERROR(F35*INDEX('Parámetros'!$B$3:$B$10,MATCH(D35,'Parámetros'!$A$3:$A$10,0),1),""))</f>
        <v/>
      </c>
      <c r="H35" s="13" t="n"/>
      <c r="I35" s="13" t="n"/>
      <c r="J35" s="17" t="n"/>
      <c r="K35" s="18">
        <f>IF(COUNTA(A35:F35,H35:J35)=0,"",IF(A35="","Revisar expediente",IF(OR(B35="",C35="",D35="",E35="",F35="",H35="",I35="",J35="",NOT(ISNUMBER(E35)),NOT(ISNUMBER(F35))),"Revisar datos",IF(J35="Confirmada","Lista",IF(J35="Cancelada","Sin acción",IF(J35="No disponible","Revisar alternativa",IF(E35&lt;TODAY(),"Fecha vencida",IF(AND(J35="Pendiente",E35-TODAY()&lt;='Parámetros'!$H$3),"Comprobar pronto","Sin aviso"))))))))</f>
        <v/>
      </c>
    </row>
    <row r="36">
      <c r="A36" s="13" t="n"/>
      <c r="B36" s="13" t="n"/>
      <c r="C36" s="13" t="n"/>
      <c r="D36" s="13" t="n"/>
      <c r="E36" s="14" t="n"/>
      <c r="F36" s="15" t="n"/>
      <c r="G36" s="11">
        <f>IF(OR(A36="",D36="",F36="",NOT(ISNUMBER(F36))),"",IFERROR(F36*INDEX('Parámetros'!$B$3:$B$10,MATCH(D36,'Parámetros'!$A$3:$A$10,0),1),""))</f>
        <v/>
      </c>
      <c r="H36" s="13" t="n"/>
      <c r="I36" s="13" t="n"/>
      <c r="J36" s="17" t="n"/>
      <c r="K36" s="19">
        <f>IF(COUNTA(A36:F36,H36:J36)=0,"",IF(A36="","Revisar expediente",IF(OR(B36="",C36="",D36="",E36="",F36="",H36="",I36="",J36="",NOT(ISNUMBER(E36)),NOT(ISNUMBER(F36))),"Revisar datos",IF(J36="Confirmada","Lista",IF(J36="Cancelada","Sin acción",IF(J36="No disponible","Revisar alternativa",IF(E36&lt;TODAY(),"Fecha vencida",IF(AND(J36="Pendiente",E36-TODAY()&lt;='Parámetros'!$H$3),"Comprobar pronto","Sin aviso"))))))))</f>
        <v/>
      </c>
    </row>
    <row r="37">
      <c r="A37" s="13" t="n"/>
      <c r="B37" s="13" t="n"/>
      <c r="C37" s="13" t="n"/>
      <c r="D37" s="13" t="n"/>
      <c r="E37" s="14" t="n"/>
      <c r="F37" s="15" t="n"/>
      <c r="G37" s="16">
        <f>IF(OR(A37="",D37="",F37="",NOT(ISNUMBER(F37))),"",IFERROR(F37*INDEX('Parámetros'!$B$3:$B$10,MATCH(D37,'Parámetros'!$A$3:$A$10,0),1),""))</f>
        <v/>
      </c>
      <c r="H37" s="13" t="n"/>
      <c r="I37" s="13" t="n"/>
      <c r="J37" s="17" t="n"/>
      <c r="K37" s="18">
        <f>IF(COUNTA(A37:F37,H37:J37)=0,"",IF(A37="","Revisar expediente",IF(OR(B37="",C37="",D37="",E37="",F37="",H37="",I37="",J37="",NOT(ISNUMBER(E37)),NOT(ISNUMBER(F37))),"Revisar datos",IF(J37="Confirmada","Lista",IF(J37="Cancelada","Sin acción",IF(J37="No disponible","Revisar alternativa",IF(E37&lt;TODAY(),"Fecha vencida",IF(AND(J37="Pendiente",E37-TODAY()&lt;='Parámetros'!$H$3),"Comprobar pronto","Sin aviso"))))))))</f>
        <v/>
      </c>
    </row>
    <row r="38">
      <c r="A38" s="13" t="n"/>
      <c r="B38" s="13" t="n"/>
      <c r="C38" s="13" t="n"/>
      <c r="D38" s="13" t="n"/>
      <c r="E38" s="14" t="n"/>
      <c r="F38" s="15" t="n"/>
      <c r="G38" s="11">
        <f>IF(OR(A38="",D38="",F38="",NOT(ISNUMBER(F38))),"",IFERROR(F38*INDEX('Parámetros'!$B$3:$B$10,MATCH(D38,'Parámetros'!$A$3:$A$10,0),1),""))</f>
        <v/>
      </c>
      <c r="H38" s="13" t="n"/>
      <c r="I38" s="13" t="n"/>
      <c r="J38" s="17" t="n"/>
      <c r="K38" s="19">
        <f>IF(COUNTA(A38:F38,H38:J38)=0,"",IF(A38="","Revisar expediente",IF(OR(B38="",C38="",D38="",E38="",F38="",H38="",I38="",J38="",NOT(ISNUMBER(E38)),NOT(ISNUMBER(F38))),"Revisar datos",IF(J38="Confirmada","Lista",IF(J38="Cancelada","Sin acción",IF(J38="No disponible","Revisar alternativa",IF(E38&lt;TODAY(),"Fecha vencida",IF(AND(J38="Pendiente",E38-TODAY()&lt;='Parámetros'!$H$3),"Comprobar pronto","Sin aviso"))))))))</f>
        <v/>
      </c>
    </row>
    <row r="39">
      <c r="A39" s="13" t="n"/>
      <c r="B39" s="13" t="n"/>
      <c r="C39" s="13" t="n"/>
      <c r="D39" s="13" t="n"/>
      <c r="E39" s="14" t="n"/>
      <c r="F39" s="15" t="n"/>
      <c r="G39" s="16">
        <f>IF(OR(A39="",D39="",F39="",NOT(ISNUMBER(F39))),"",IFERROR(F39*INDEX('Parámetros'!$B$3:$B$10,MATCH(D39,'Parámetros'!$A$3:$A$10,0),1),""))</f>
        <v/>
      </c>
      <c r="H39" s="13" t="n"/>
      <c r="I39" s="13" t="n"/>
      <c r="J39" s="17" t="n"/>
      <c r="K39" s="18">
        <f>IF(COUNTA(A39:F39,H39:J39)=0,"",IF(A39="","Revisar expediente",IF(OR(B39="",C39="",D39="",E39="",F39="",H39="",I39="",J39="",NOT(ISNUMBER(E39)),NOT(ISNUMBER(F39))),"Revisar datos",IF(J39="Confirmada","Lista",IF(J39="Cancelada","Sin acción",IF(J39="No disponible","Revisar alternativa",IF(E39&lt;TODAY(),"Fecha vencida",IF(AND(J39="Pendiente",E39-TODAY()&lt;='Parámetros'!$H$3),"Comprobar pronto","Sin aviso"))))))))</f>
        <v/>
      </c>
    </row>
    <row r="40">
      <c r="A40" s="13" t="n"/>
      <c r="B40" s="13" t="n"/>
      <c r="C40" s="13" t="n"/>
      <c r="D40" s="13" t="n"/>
      <c r="E40" s="14" t="n"/>
      <c r="F40" s="15" t="n"/>
      <c r="G40" s="11">
        <f>IF(OR(A40="",D40="",F40="",NOT(ISNUMBER(F40))),"",IFERROR(F40*INDEX('Parámetros'!$B$3:$B$10,MATCH(D40,'Parámetros'!$A$3:$A$10,0),1),""))</f>
        <v/>
      </c>
      <c r="H40" s="13" t="n"/>
      <c r="I40" s="13" t="n"/>
      <c r="J40" s="17" t="n"/>
      <c r="K40" s="19">
        <f>IF(COUNTA(A40:F40,H40:J40)=0,"",IF(A40="","Revisar expediente",IF(OR(B40="",C40="",D40="",E40="",F40="",H40="",I40="",J40="",NOT(ISNUMBER(E40)),NOT(ISNUMBER(F40))),"Revisar datos",IF(J40="Confirmada","Lista",IF(J40="Cancelada","Sin acción",IF(J40="No disponible","Revisar alternativa",IF(E40&lt;TODAY(),"Fecha vencida",IF(AND(J40="Pendiente",E40-TODAY()&lt;='Parámetros'!$H$3),"Comprobar pronto","Sin aviso"))))))))</f>
        <v/>
      </c>
    </row>
    <row r="41">
      <c r="A41" s="13" t="n"/>
      <c r="B41" s="13" t="n"/>
      <c r="C41" s="13" t="n"/>
      <c r="D41" s="13" t="n"/>
      <c r="E41" s="14" t="n"/>
      <c r="F41" s="15" t="n"/>
      <c r="G41" s="16">
        <f>IF(OR(A41="",D41="",F41="",NOT(ISNUMBER(F41))),"",IFERROR(F41*INDEX('Parámetros'!$B$3:$B$10,MATCH(D41,'Parámetros'!$A$3:$A$10,0),1),""))</f>
        <v/>
      </c>
      <c r="H41" s="13" t="n"/>
      <c r="I41" s="13" t="n"/>
      <c r="J41" s="17" t="n"/>
      <c r="K41" s="18">
        <f>IF(COUNTA(A41:F41,H41:J41)=0,"",IF(A41="","Revisar expediente",IF(OR(B41="",C41="",D41="",E41="",F41="",H41="",I41="",J41="",NOT(ISNUMBER(E41)),NOT(ISNUMBER(F41))),"Revisar datos",IF(J41="Confirmada","Lista",IF(J41="Cancelada","Sin acción",IF(J41="No disponible","Revisar alternativa",IF(E41&lt;TODAY(),"Fecha vencida",IF(AND(J41="Pendiente",E41-TODAY()&lt;='Parámetros'!$H$3),"Comprobar pronto","Sin aviso"))))))))</f>
        <v/>
      </c>
    </row>
    <row r="42">
      <c r="A42" s="13" t="n"/>
      <c r="B42" s="13" t="n"/>
      <c r="C42" s="13" t="n"/>
      <c r="D42" s="13" t="n"/>
      <c r="E42" s="14" t="n"/>
      <c r="F42" s="15" t="n"/>
      <c r="G42" s="11">
        <f>IF(OR(A42="",D42="",F42="",NOT(ISNUMBER(F42))),"",IFERROR(F42*INDEX('Parámetros'!$B$3:$B$10,MATCH(D42,'Parámetros'!$A$3:$A$10,0),1),""))</f>
        <v/>
      </c>
      <c r="H42" s="13" t="n"/>
      <c r="I42" s="13" t="n"/>
      <c r="J42" s="17" t="n"/>
      <c r="K42" s="19">
        <f>IF(COUNTA(A42:F42,H42:J42)=0,"",IF(A42="","Revisar expediente",IF(OR(B42="",C42="",D42="",E42="",F42="",H42="",I42="",J42="",NOT(ISNUMBER(E42)),NOT(ISNUMBER(F42))),"Revisar datos",IF(J42="Confirmada","Lista",IF(J42="Cancelada","Sin acción",IF(J42="No disponible","Revisar alternativa",IF(E42&lt;TODAY(),"Fecha vencida",IF(AND(J42="Pendiente",E42-TODAY()&lt;='Parámetros'!$H$3),"Comprobar pronto","Sin aviso"))))))))</f>
        <v/>
      </c>
    </row>
    <row r="43">
      <c r="A43" s="13" t="n"/>
      <c r="B43" s="13" t="n"/>
      <c r="C43" s="13" t="n"/>
      <c r="D43" s="13" t="n"/>
      <c r="E43" s="14" t="n"/>
      <c r="F43" s="15" t="n"/>
      <c r="G43" s="16">
        <f>IF(OR(A43="",D43="",F43="",NOT(ISNUMBER(F43))),"",IFERROR(F43*INDEX('Parámetros'!$B$3:$B$10,MATCH(D43,'Parámetros'!$A$3:$A$10,0),1),""))</f>
        <v/>
      </c>
      <c r="H43" s="13" t="n"/>
      <c r="I43" s="13" t="n"/>
      <c r="J43" s="17" t="n"/>
      <c r="K43" s="18">
        <f>IF(COUNTA(A43:F43,H43:J43)=0,"",IF(A43="","Revisar expediente",IF(OR(B43="",C43="",D43="",E43="",F43="",H43="",I43="",J43="",NOT(ISNUMBER(E43)),NOT(ISNUMBER(F43))),"Revisar datos",IF(J43="Confirmada","Lista",IF(J43="Cancelada","Sin acción",IF(J43="No disponible","Revisar alternativa",IF(E43&lt;TODAY(),"Fecha vencida",IF(AND(J43="Pendiente",E43-TODAY()&lt;='Parámetros'!$H$3),"Comprobar pronto","Sin aviso"))))))))</f>
        <v/>
      </c>
    </row>
    <row r="44">
      <c r="A44" s="13" t="n"/>
      <c r="B44" s="13" t="n"/>
      <c r="C44" s="13" t="n"/>
      <c r="D44" s="13" t="n"/>
      <c r="E44" s="14" t="n"/>
      <c r="F44" s="15" t="n"/>
      <c r="G44" s="11">
        <f>IF(OR(A44="",D44="",F44="",NOT(ISNUMBER(F44))),"",IFERROR(F44*INDEX('Parámetros'!$B$3:$B$10,MATCH(D44,'Parámetros'!$A$3:$A$10,0),1),""))</f>
        <v/>
      </c>
      <c r="H44" s="13" t="n"/>
      <c r="I44" s="13" t="n"/>
      <c r="J44" s="17" t="n"/>
      <c r="K44" s="19">
        <f>IF(COUNTA(A44:F44,H44:J44)=0,"",IF(A44="","Revisar expediente",IF(OR(B44="",C44="",D44="",E44="",F44="",H44="",I44="",J44="",NOT(ISNUMBER(E44)),NOT(ISNUMBER(F44))),"Revisar datos",IF(J44="Confirmada","Lista",IF(J44="Cancelada","Sin acción",IF(J44="No disponible","Revisar alternativa",IF(E44&lt;TODAY(),"Fecha vencida",IF(AND(J44="Pendiente",E44-TODAY()&lt;='Parámetros'!$H$3),"Comprobar pronto","Sin aviso"))))))))</f>
        <v/>
      </c>
    </row>
    <row r="45">
      <c r="A45" s="13" t="n"/>
      <c r="B45" s="13" t="n"/>
      <c r="C45" s="13" t="n"/>
      <c r="D45" s="13" t="n"/>
      <c r="E45" s="14" t="n"/>
      <c r="F45" s="15" t="n"/>
      <c r="G45" s="16">
        <f>IF(OR(A45="",D45="",F45="",NOT(ISNUMBER(F45))),"",IFERROR(F45*INDEX('Parámetros'!$B$3:$B$10,MATCH(D45,'Parámetros'!$A$3:$A$10,0),1),""))</f>
        <v/>
      </c>
      <c r="H45" s="13" t="n"/>
      <c r="I45" s="13" t="n"/>
      <c r="J45" s="17" t="n"/>
      <c r="K45" s="18">
        <f>IF(COUNTA(A45:F45,H45:J45)=0,"",IF(A45="","Revisar expediente",IF(OR(B45="",C45="",D45="",E45="",F45="",H45="",I45="",J45="",NOT(ISNUMBER(E45)),NOT(ISNUMBER(F45))),"Revisar datos",IF(J45="Confirmada","Lista",IF(J45="Cancelada","Sin acción",IF(J45="No disponible","Revisar alternativa",IF(E45&lt;TODAY(),"Fecha vencida",IF(AND(J45="Pendiente",E45-TODAY()&lt;='Parámetros'!$H$3),"Comprobar pronto","Sin aviso"))))))))</f>
        <v/>
      </c>
    </row>
    <row r="46">
      <c r="A46" s="13" t="n"/>
      <c r="B46" s="13" t="n"/>
      <c r="C46" s="13" t="n"/>
      <c r="D46" s="13" t="n"/>
      <c r="E46" s="14" t="n"/>
      <c r="F46" s="15" t="n"/>
      <c r="G46" s="11">
        <f>IF(OR(A46="",D46="",F46="",NOT(ISNUMBER(F46))),"",IFERROR(F46*INDEX('Parámetros'!$B$3:$B$10,MATCH(D46,'Parámetros'!$A$3:$A$10,0),1),""))</f>
        <v/>
      </c>
      <c r="H46" s="13" t="n"/>
      <c r="I46" s="13" t="n"/>
      <c r="J46" s="17" t="n"/>
      <c r="K46" s="19">
        <f>IF(COUNTA(A46:F46,H46:J46)=0,"",IF(A46="","Revisar expediente",IF(OR(B46="",C46="",D46="",E46="",F46="",H46="",I46="",J46="",NOT(ISNUMBER(E46)),NOT(ISNUMBER(F46))),"Revisar datos",IF(J46="Confirmada","Lista",IF(J46="Cancelada","Sin acción",IF(J46="No disponible","Revisar alternativa",IF(E46&lt;TODAY(),"Fecha vencida",IF(AND(J46="Pendiente",E46-TODAY()&lt;='Parámetros'!$H$3),"Comprobar pronto","Sin aviso"))))))))</f>
        <v/>
      </c>
    </row>
    <row r="47">
      <c r="A47" s="13" t="n"/>
      <c r="B47" s="13" t="n"/>
      <c r="C47" s="13" t="n"/>
      <c r="D47" s="13" t="n"/>
      <c r="E47" s="14" t="n"/>
      <c r="F47" s="15" t="n"/>
      <c r="G47" s="16">
        <f>IF(OR(A47="",D47="",F47="",NOT(ISNUMBER(F47))),"",IFERROR(F47*INDEX('Parámetros'!$B$3:$B$10,MATCH(D47,'Parámetros'!$A$3:$A$10,0),1),""))</f>
        <v/>
      </c>
      <c r="H47" s="13" t="n"/>
      <c r="I47" s="13" t="n"/>
      <c r="J47" s="17" t="n"/>
      <c r="K47" s="18">
        <f>IF(COUNTA(A47:F47,H47:J47)=0,"",IF(A47="","Revisar expediente",IF(OR(B47="",C47="",D47="",E47="",F47="",H47="",I47="",J47="",NOT(ISNUMBER(E47)),NOT(ISNUMBER(F47))),"Revisar datos",IF(J47="Confirmada","Lista",IF(J47="Cancelada","Sin acción",IF(J47="No disponible","Revisar alternativa",IF(E47&lt;TODAY(),"Fecha vencida",IF(AND(J47="Pendiente",E47-TODAY()&lt;='Parámetros'!$H$3),"Comprobar pronto","Sin aviso"))))))))</f>
        <v/>
      </c>
    </row>
    <row r="48">
      <c r="A48" s="13" t="n"/>
      <c r="B48" s="13" t="n"/>
      <c r="C48" s="13" t="n"/>
      <c r="D48" s="13" t="n"/>
      <c r="E48" s="14" t="n"/>
      <c r="F48" s="15" t="n"/>
      <c r="G48" s="11">
        <f>IF(OR(A48="",D48="",F48="",NOT(ISNUMBER(F48))),"",IFERROR(F48*INDEX('Parámetros'!$B$3:$B$10,MATCH(D48,'Parámetros'!$A$3:$A$10,0),1),""))</f>
        <v/>
      </c>
      <c r="H48" s="13" t="n"/>
      <c r="I48" s="13" t="n"/>
      <c r="J48" s="17" t="n"/>
      <c r="K48" s="19">
        <f>IF(COUNTA(A48:F48,H48:J48)=0,"",IF(A48="","Revisar expediente",IF(OR(B48="",C48="",D48="",E48="",F48="",H48="",I48="",J48="",NOT(ISNUMBER(E48)),NOT(ISNUMBER(F48))),"Revisar datos",IF(J48="Confirmada","Lista",IF(J48="Cancelada","Sin acción",IF(J48="No disponible","Revisar alternativa",IF(E48&lt;TODAY(),"Fecha vencida",IF(AND(J48="Pendiente",E48-TODAY()&lt;='Parámetros'!$H$3),"Comprobar pronto","Sin aviso"))))))))</f>
        <v/>
      </c>
    </row>
    <row r="49">
      <c r="A49" s="13" t="n"/>
      <c r="B49" s="13" t="n"/>
      <c r="C49" s="13" t="n"/>
      <c r="D49" s="13" t="n"/>
      <c r="E49" s="14" t="n"/>
      <c r="F49" s="15" t="n"/>
      <c r="G49" s="16">
        <f>IF(OR(A49="",D49="",F49="",NOT(ISNUMBER(F49))),"",IFERROR(F49*INDEX('Parámetros'!$B$3:$B$10,MATCH(D49,'Parámetros'!$A$3:$A$10,0),1),""))</f>
        <v/>
      </c>
      <c r="H49" s="13" t="n"/>
      <c r="I49" s="13" t="n"/>
      <c r="J49" s="17" t="n"/>
      <c r="K49" s="18">
        <f>IF(COUNTA(A49:F49,H49:J49)=0,"",IF(A49="","Revisar expediente",IF(OR(B49="",C49="",D49="",E49="",F49="",H49="",I49="",J49="",NOT(ISNUMBER(E49)),NOT(ISNUMBER(F49))),"Revisar datos",IF(J49="Confirmada","Lista",IF(J49="Cancelada","Sin acción",IF(J49="No disponible","Revisar alternativa",IF(E49&lt;TODAY(),"Fecha vencida",IF(AND(J49="Pendiente",E49-TODAY()&lt;='Parámetros'!$H$3),"Comprobar pronto","Sin aviso"))))))))</f>
        <v/>
      </c>
    </row>
    <row r="50">
      <c r="A50" s="13" t="n"/>
      <c r="B50" s="13" t="n"/>
      <c r="C50" s="13" t="n"/>
      <c r="D50" s="13" t="n"/>
      <c r="E50" s="14" t="n"/>
      <c r="F50" s="15" t="n"/>
      <c r="G50" s="11">
        <f>IF(OR(A50="",D50="",F50="",NOT(ISNUMBER(F50))),"",IFERROR(F50*INDEX('Parámetros'!$B$3:$B$10,MATCH(D50,'Parámetros'!$A$3:$A$10,0),1),""))</f>
        <v/>
      </c>
      <c r="H50" s="13" t="n"/>
      <c r="I50" s="13" t="n"/>
      <c r="J50" s="17" t="n"/>
      <c r="K50" s="19">
        <f>IF(COUNTA(A50:F50,H50:J50)=0,"",IF(A50="","Revisar expediente",IF(OR(B50="",C50="",D50="",E50="",F50="",H50="",I50="",J50="",NOT(ISNUMBER(E50)),NOT(ISNUMBER(F50))),"Revisar datos",IF(J50="Confirmada","Lista",IF(J50="Cancelada","Sin acción",IF(J50="No disponible","Revisar alternativa",IF(E50&lt;TODAY(),"Fecha vencida",IF(AND(J50="Pendiente",E50-TODAY()&lt;='Parámetros'!$H$3),"Comprobar pronto","Sin aviso"))))))))</f>
        <v/>
      </c>
    </row>
    <row r="51">
      <c r="A51" s="13" t="n"/>
      <c r="B51" s="13" t="n"/>
      <c r="C51" s="13" t="n"/>
      <c r="D51" s="13" t="n"/>
      <c r="E51" s="14" t="n"/>
      <c r="F51" s="15" t="n"/>
      <c r="G51" s="16">
        <f>IF(OR(A51="",D51="",F51="",NOT(ISNUMBER(F51))),"",IFERROR(F51*INDEX('Parámetros'!$B$3:$B$10,MATCH(D51,'Parámetros'!$A$3:$A$10,0),1),""))</f>
        <v/>
      </c>
      <c r="H51" s="13" t="n"/>
      <c r="I51" s="13" t="n"/>
      <c r="J51" s="17" t="n"/>
      <c r="K51" s="18">
        <f>IF(COUNTA(A51:F51,H51:J51)=0,"",IF(A51="","Revisar expediente",IF(OR(B51="",C51="",D51="",E51="",F51="",H51="",I51="",J51="",NOT(ISNUMBER(E51)),NOT(ISNUMBER(F51))),"Revisar datos",IF(J51="Confirmada","Lista",IF(J51="Cancelada","Sin acción",IF(J51="No disponible","Revisar alternativa",IF(E51&lt;TODAY(),"Fecha vencida",IF(AND(J51="Pendiente",E51-TODAY()&lt;='Parámetros'!$H$3),"Comprobar pronto","Sin aviso"))))))))</f>
        <v/>
      </c>
    </row>
    <row r="52">
      <c r="A52" s="13" t="n"/>
      <c r="B52" s="13" t="n"/>
      <c r="C52" s="13" t="n"/>
      <c r="D52" s="13" t="n"/>
      <c r="E52" s="14" t="n"/>
      <c r="F52" s="15" t="n"/>
      <c r="G52" s="11">
        <f>IF(OR(A52="",D52="",F52="",NOT(ISNUMBER(F52))),"",IFERROR(F52*INDEX('Parámetros'!$B$3:$B$10,MATCH(D52,'Parámetros'!$A$3:$A$10,0),1),""))</f>
        <v/>
      </c>
      <c r="H52" s="13" t="n"/>
      <c r="I52" s="13" t="n"/>
      <c r="J52" s="17" t="n"/>
      <c r="K52" s="19">
        <f>IF(COUNTA(A52:F52,H52:J52)=0,"",IF(A52="","Revisar expediente",IF(OR(B52="",C52="",D52="",E52="",F52="",H52="",I52="",J52="",NOT(ISNUMBER(E52)),NOT(ISNUMBER(F52))),"Revisar datos",IF(J52="Confirmada","Lista",IF(J52="Cancelada","Sin acción",IF(J52="No disponible","Revisar alternativa",IF(E52&lt;TODAY(),"Fecha vencida",IF(AND(J52="Pendiente",E52-TODAY()&lt;='Parámetros'!$H$3),"Comprobar pronto","Sin aviso"))))))))</f>
        <v/>
      </c>
    </row>
    <row r="53">
      <c r="A53" s="13" t="n"/>
      <c r="B53" s="13" t="n"/>
      <c r="C53" s="13" t="n"/>
      <c r="D53" s="13" t="n"/>
      <c r="E53" s="14" t="n"/>
      <c r="F53" s="15" t="n"/>
      <c r="G53" s="16">
        <f>IF(OR(A53="",D53="",F53="",NOT(ISNUMBER(F53))),"",IFERROR(F53*INDEX('Parámetros'!$B$3:$B$10,MATCH(D53,'Parámetros'!$A$3:$A$10,0),1),""))</f>
        <v/>
      </c>
      <c r="H53" s="13" t="n"/>
      <c r="I53" s="13" t="n"/>
      <c r="J53" s="17" t="n"/>
      <c r="K53" s="18">
        <f>IF(COUNTA(A53:F53,H53:J53)=0,"",IF(A53="","Revisar expediente",IF(OR(B53="",C53="",D53="",E53="",F53="",H53="",I53="",J53="",NOT(ISNUMBER(E53)),NOT(ISNUMBER(F53))),"Revisar datos",IF(J53="Confirmada","Lista",IF(J53="Cancelada","Sin acción",IF(J53="No disponible","Revisar alternativa",IF(E53&lt;TODAY(),"Fecha vencida",IF(AND(J53="Pendiente",E53-TODAY()&lt;='Parámetros'!$H$3),"Comprobar pronto","Sin aviso"))))))))</f>
        <v/>
      </c>
    </row>
    <row r="54">
      <c r="A54" s="13" t="n"/>
      <c r="B54" s="13" t="n"/>
      <c r="C54" s="13" t="n"/>
      <c r="D54" s="13" t="n"/>
      <c r="E54" s="14" t="n"/>
      <c r="F54" s="15" t="n"/>
      <c r="G54" s="11">
        <f>IF(OR(A54="",D54="",F54="",NOT(ISNUMBER(F54))),"",IFERROR(F54*INDEX('Parámetros'!$B$3:$B$10,MATCH(D54,'Parámetros'!$A$3:$A$10,0),1),""))</f>
        <v/>
      </c>
      <c r="H54" s="13" t="n"/>
      <c r="I54" s="13" t="n"/>
      <c r="J54" s="17" t="n"/>
      <c r="K54" s="19">
        <f>IF(COUNTA(A54:F54,H54:J54)=0,"",IF(A54="","Revisar expediente",IF(OR(B54="",C54="",D54="",E54="",F54="",H54="",I54="",J54="",NOT(ISNUMBER(E54)),NOT(ISNUMBER(F54))),"Revisar datos",IF(J54="Confirmada","Lista",IF(J54="Cancelada","Sin acción",IF(J54="No disponible","Revisar alternativa",IF(E54&lt;TODAY(),"Fecha vencida",IF(AND(J54="Pendiente",E54-TODAY()&lt;='Parámetros'!$H$3),"Comprobar pronto","Sin aviso"))))))))</f>
        <v/>
      </c>
    </row>
    <row r="55">
      <c r="A55" s="13" t="n"/>
      <c r="B55" s="13" t="n"/>
      <c r="C55" s="13" t="n"/>
      <c r="D55" s="13" t="n"/>
      <c r="E55" s="14" t="n"/>
      <c r="F55" s="15" t="n"/>
      <c r="G55" s="16">
        <f>IF(OR(A55="",D55="",F55="",NOT(ISNUMBER(F55))),"",IFERROR(F55*INDEX('Parámetros'!$B$3:$B$10,MATCH(D55,'Parámetros'!$A$3:$A$10,0),1),""))</f>
        <v/>
      </c>
      <c r="H55" s="13" t="n"/>
      <c r="I55" s="13" t="n"/>
      <c r="J55" s="17" t="n"/>
      <c r="K55" s="18">
        <f>IF(COUNTA(A55:F55,H55:J55)=0,"",IF(A55="","Revisar expediente",IF(OR(B55="",C55="",D55="",E55="",F55="",H55="",I55="",J55="",NOT(ISNUMBER(E55)),NOT(ISNUMBER(F55))),"Revisar datos",IF(J55="Confirmada","Lista",IF(J55="Cancelada","Sin acción",IF(J55="No disponible","Revisar alternativa",IF(E55&lt;TODAY(),"Fecha vencida",IF(AND(J55="Pendiente",E55-TODAY()&lt;='Parámetros'!$H$3),"Comprobar pronto","Sin aviso"))))))))</f>
        <v/>
      </c>
    </row>
    <row r="56">
      <c r="A56" s="13" t="n"/>
      <c r="B56" s="13" t="n"/>
      <c r="C56" s="13" t="n"/>
      <c r="D56" s="13" t="n"/>
      <c r="E56" s="14" t="n"/>
      <c r="F56" s="15" t="n"/>
      <c r="G56" s="11">
        <f>IF(OR(A56="",D56="",F56="",NOT(ISNUMBER(F56))),"",IFERROR(F56*INDEX('Parámetros'!$B$3:$B$10,MATCH(D56,'Parámetros'!$A$3:$A$10,0),1),""))</f>
        <v/>
      </c>
      <c r="H56" s="13" t="n"/>
      <c r="I56" s="13" t="n"/>
      <c r="J56" s="17" t="n"/>
      <c r="K56" s="19">
        <f>IF(COUNTA(A56:F56,H56:J56)=0,"",IF(A56="","Revisar expediente",IF(OR(B56="",C56="",D56="",E56="",F56="",H56="",I56="",J56="",NOT(ISNUMBER(E56)),NOT(ISNUMBER(F56))),"Revisar datos",IF(J56="Confirmada","Lista",IF(J56="Cancelada","Sin acción",IF(J56="No disponible","Revisar alternativa",IF(E56&lt;TODAY(),"Fecha vencida",IF(AND(J56="Pendiente",E56-TODAY()&lt;='Parámetros'!$H$3),"Comprobar pronto","Sin aviso"))))))))</f>
        <v/>
      </c>
    </row>
    <row r="57">
      <c r="A57" s="13" t="n"/>
      <c r="B57" s="13" t="n"/>
      <c r="C57" s="13" t="n"/>
      <c r="D57" s="13" t="n"/>
      <c r="E57" s="14" t="n"/>
      <c r="F57" s="15" t="n"/>
      <c r="G57" s="16">
        <f>IF(OR(A57="",D57="",F57="",NOT(ISNUMBER(F57))),"",IFERROR(F57*INDEX('Parámetros'!$B$3:$B$10,MATCH(D57,'Parámetros'!$A$3:$A$10,0),1),""))</f>
        <v/>
      </c>
      <c r="H57" s="13" t="n"/>
      <c r="I57" s="13" t="n"/>
      <c r="J57" s="17" t="n"/>
      <c r="K57" s="18">
        <f>IF(COUNTA(A57:F57,H57:J57)=0,"",IF(A57="","Revisar expediente",IF(OR(B57="",C57="",D57="",E57="",F57="",H57="",I57="",J57="",NOT(ISNUMBER(E57)),NOT(ISNUMBER(F57))),"Revisar datos",IF(J57="Confirmada","Lista",IF(J57="Cancelada","Sin acción",IF(J57="No disponible","Revisar alternativa",IF(E57&lt;TODAY(),"Fecha vencida",IF(AND(J57="Pendiente",E57-TODAY()&lt;='Parámetros'!$H$3),"Comprobar pronto","Sin aviso"))))))))</f>
        <v/>
      </c>
    </row>
    <row r="58">
      <c r="A58" s="13" t="n"/>
      <c r="B58" s="13" t="n"/>
      <c r="C58" s="13" t="n"/>
      <c r="D58" s="13" t="n"/>
      <c r="E58" s="14" t="n"/>
      <c r="F58" s="15" t="n"/>
      <c r="G58" s="11">
        <f>IF(OR(A58="",D58="",F58="",NOT(ISNUMBER(F58))),"",IFERROR(F58*INDEX('Parámetros'!$B$3:$B$10,MATCH(D58,'Parámetros'!$A$3:$A$10,0),1),""))</f>
        <v/>
      </c>
      <c r="H58" s="13" t="n"/>
      <c r="I58" s="13" t="n"/>
      <c r="J58" s="17" t="n"/>
      <c r="K58" s="19">
        <f>IF(COUNTA(A58:F58,H58:J58)=0,"",IF(A58="","Revisar expediente",IF(OR(B58="",C58="",D58="",E58="",F58="",H58="",I58="",J58="",NOT(ISNUMBER(E58)),NOT(ISNUMBER(F58))),"Revisar datos",IF(J58="Confirmada","Lista",IF(J58="Cancelada","Sin acción",IF(J58="No disponible","Revisar alternativa",IF(E58&lt;TODAY(),"Fecha vencida",IF(AND(J58="Pendiente",E58-TODAY()&lt;='Parámetros'!$H$3),"Comprobar pronto","Sin aviso"))))))))</f>
        <v/>
      </c>
    </row>
    <row r="59">
      <c r="A59" s="13" t="n"/>
      <c r="B59" s="13" t="n"/>
      <c r="C59" s="13" t="n"/>
      <c r="D59" s="13" t="n"/>
      <c r="E59" s="14" t="n"/>
      <c r="F59" s="15" t="n"/>
      <c r="G59" s="16">
        <f>IF(OR(A59="",D59="",F59="",NOT(ISNUMBER(F59))),"",IFERROR(F59*INDEX('Parámetros'!$B$3:$B$10,MATCH(D59,'Parámetros'!$A$3:$A$10,0),1),""))</f>
        <v/>
      </c>
      <c r="H59" s="13" t="n"/>
      <c r="I59" s="13" t="n"/>
      <c r="J59" s="17" t="n"/>
      <c r="K59" s="18">
        <f>IF(COUNTA(A59:F59,H59:J59)=0,"",IF(A59="","Revisar expediente",IF(OR(B59="",C59="",D59="",E59="",F59="",H59="",I59="",J59="",NOT(ISNUMBER(E59)),NOT(ISNUMBER(F59))),"Revisar datos",IF(J59="Confirmada","Lista",IF(J59="Cancelada","Sin acción",IF(J59="No disponible","Revisar alternativa",IF(E59&lt;TODAY(),"Fecha vencida",IF(AND(J59="Pendiente",E59-TODAY()&lt;='Parámetros'!$H$3),"Comprobar pronto","Sin aviso"))))))))</f>
        <v/>
      </c>
    </row>
    <row r="60">
      <c r="A60" s="13" t="n"/>
      <c r="B60" s="13" t="n"/>
      <c r="C60" s="13" t="n"/>
      <c r="D60" s="13" t="n"/>
      <c r="E60" s="14" t="n"/>
      <c r="F60" s="15" t="n"/>
      <c r="G60" s="11">
        <f>IF(OR(A60="",D60="",F60="",NOT(ISNUMBER(F60))),"",IFERROR(F60*INDEX('Parámetros'!$B$3:$B$10,MATCH(D60,'Parámetros'!$A$3:$A$10,0),1),""))</f>
        <v/>
      </c>
      <c r="H60" s="13" t="n"/>
      <c r="I60" s="13" t="n"/>
      <c r="J60" s="17" t="n"/>
      <c r="K60" s="19">
        <f>IF(COUNTA(A60:F60,H60:J60)=0,"",IF(A60="","Revisar expediente",IF(OR(B60="",C60="",D60="",E60="",F60="",H60="",I60="",J60="",NOT(ISNUMBER(E60)),NOT(ISNUMBER(F60))),"Revisar datos",IF(J60="Confirmada","Lista",IF(J60="Cancelada","Sin acción",IF(J60="No disponible","Revisar alternativa",IF(E60&lt;TODAY(),"Fecha vencida",IF(AND(J60="Pendiente",E60-TODAY()&lt;='Parámetros'!$H$3),"Comprobar pronto","Sin aviso"))))))))</f>
        <v/>
      </c>
    </row>
    <row r="61">
      <c r="A61" s="13" t="n"/>
      <c r="B61" s="13" t="n"/>
      <c r="C61" s="13" t="n"/>
      <c r="D61" s="13" t="n"/>
      <c r="E61" s="14" t="n"/>
      <c r="F61" s="15" t="n"/>
      <c r="G61" s="16">
        <f>IF(OR(A61="",D61="",F61="",NOT(ISNUMBER(F61))),"",IFERROR(F61*INDEX('Parámetros'!$B$3:$B$10,MATCH(D61,'Parámetros'!$A$3:$A$10,0),1),""))</f>
        <v/>
      </c>
      <c r="H61" s="13" t="n"/>
      <c r="I61" s="13" t="n"/>
      <c r="J61" s="17" t="n"/>
      <c r="K61" s="18">
        <f>IF(COUNTA(A61:F61,H61:J61)=0,"",IF(A61="","Revisar expediente",IF(OR(B61="",C61="",D61="",E61="",F61="",H61="",I61="",J61="",NOT(ISNUMBER(E61)),NOT(ISNUMBER(F61))),"Revisar datos",IF(J61="Confirmada","Lista",IF(J61="Cancelada","Sin acción",IF(J61="No disponible","Revisar alternativa",IF(E61&lt;TODAY(),"Fecha vencida",IF(AND(J61="Pendiente",E61-TODAY()&lt;='Parámetros'!$H$3),"Comprobar pronto","Sin aviso"))))))))</f>
        <v/>
      </c>
    </row>
    <row r="62">
      <c r="A62" s="13" t="n"/>
      <c r="B62" s="13" t="n"/>
      <c r="C62" s="13" t="n"/>
      <c r="D62" s="13" t="n"/>
      <c r="E62" s="14" t="n"/>
      <c r="F62" s="15" t="n"/>
      <c r="G62" s="11">
        <f>IF(OR(A62="",D62="",F62="",NOT(ISNUMBER(F62))),"",IFERROR(F62*INDEX('Parámetros'!$B$3:$B$10,MATCH(D62,'Parámetros'!$A$3:$A$10,0),1),""))</f>
        <v/>
      </c>
      <c r="H62" s="13" t="n"/>
      <c r="I62" s="13" t="n"/>
      <c r="J62" s="17" t="n"/>
      <c r="K62" s="19">
        <f>IF(COUNTA(A62:F62,H62:J62)=0,"",IF(A62="","Revisar expediente",IF(OR(B62="",C62="",D62="",E62="",F62="",H62="",I62="",J62="",NOT(ISNUMBER(E62)),NOT(ISNUMBER(F62))),"Revisar datos",IF(J62="Confirmada","Lista",IF(J62="Cancelada","Sin acción",IF(J62="No disponible","Revisar alternativa",IF(E62&lt;TODAY(),"Fecha vencida",IF(AND(J62="Pendiente",E62-TODAY()&lt;='Parámetros'!$H$3),"Comprobar pronto","Sin aviso"))))))))</f>
        <v/>
      </c>
    </row>
    <row r="63">
      <c r="A63" s="13" t="n"/>
      <c r="B63" s="13" t="n"/>
      <c r="C63" s="13" t="n"/>
      <c r="D63" s="13" t="n"/>
      <c r="E63" s="14" t="n"/>
      <c r="F63" s="15" t="n"/>
      <c r="G63" s="16">
        <f>IF(OR(A63="",D63="",F63="",NOT(ISNUMBER(F63))),"",IFERROR(F63*INDEX('Parámetros'!$B$3:$B$10,MATCH(D63,'Parámetros'!$A$3:$A$10,0),1),""))</f>
        <v/>
      </c>
      <c r="H63" s="13" t="n"/>
      <c r="I63" s="13" t="n"/>
      <c r="J63" s="17" t="n"/>
      <c r="K63" s="18">
        <f>IF(COUNTA(A63:F63,H63:J63)=0,"",IF(A63="","Revisar expediente",IF(OR(B63="",C63="",D63="",E63="",F63="",H63="",I63="",J63="",NOT(ISNUMBER(E63)),NOT(ISNUMBER(F63))),"Revisar datos",IF(J63="Confirmada","Lista",IF(J63="Cancelada","Sin acción",IF(J63="No disponible","Revisar alternativa",IF(E63&lt;TODAY(),"Fecha vencida",IF(AND(J63="Pendiente",E63-TODAY()&lt;='Parámetros'!$H$3),"Comprobar pronto","Sin aviso"))))))))</f>
        <v/>
      </c>
    </row>
    <row r="64">
      <c r="A64" s="13" t="n"/>
      <c r="B64" s="13" t="n"/>
      <c r="C64" s="13" t="n"/>
      <c r="D64" s="13" t="n"/>
      <c r="E64" s="14" t="n"/>
      <c r="F64" s="15" t="n"/>
      <c r="G64" s="11">
        <f>IF(OR(A64="",D64="",F64="",NOT(ISNUMBER(F64))),"",IFERROR(F64*INDEX('Parámetros'!$B$3:$B$10,MATCH(D64,'Parámetros'!$A$3:$A$10,0),1),""))</f>
        <v/>
      </c>
      <c r="H64" s="13" t="n"/>
      <c r="I64" s="13" t="n"/>
      <c r="J64" s="17" t="n"/>
      <c r="K64" s="19">
        <f>IF(COUNTA(A64:F64,H64:J64)=0,"",IF(A64="","Revisar expediente",IF(OR(B64="",C64="",D64="",E64="",F64="",H64="",I64="",J64="",NOT(ISNUMBER(E64)),NOT(ISNUMBER(F64))),"Revisar datos",IF(J64="Confirmada","Lista",IF(J64="Cancelada","Sin acción",IF(J64="No disponible","Revisar alternativa",IF(E64&lt;TODAY(),"Fecha vencida",IF(AND(J64="Pendiente",E64-TODAY()&lt;='Parámetros'!$H$3),"Comprobar pronto","Sin aviso"))))))))</f>
        <v/>
      </c>
    </row>
    <row r="65">
      <c r="A65" s="13" t="n"/>
      <c r="B65" s="13" t="n"/>
      <c r="C65" s="13" t="n"/>
      <c r="D65" s="13" t="n"/>
      <c r="E65" s="14" t="n"/>
      <c r="F65" s="15" t="n"/>
      <c r="G65" s="16">
        <f>IF(OR(A65="",D65="",F65="",NOT(ISNUMBER(F65))),"",IFERROR(F65*INDEX('Parámetros'!$B$3:$B$10,MATCH(D65,'Parámetros'!$A$3:$A$10,0),1),""))</f>
        <v/>
      </c>
      <c r="H65" s="13" t="n"/>
      <c r="I65" s="13" t="n"/>
      <c r="J65" s="17" t="n"/>
      <c r="K65" s="18">
        <f>IF(COUNTA(A65:F65,H65:J65)=0,"",IF(A65="","Revisar expediente",IF(OR(B65="",C65="",D65="",E65="",F65="",H65="",I65="",J65="",NOT(ISNUMBER(E65)),NOT(ISNUMBER(F65))),"Revisar datos",IF(J65="Confirmada","Lista",IF(J65="Cancelada","Sin acción",IF(J65="No disponible","Revisar alternativa",IF(E65&lt;TODAY(),"Fecha vencida",IF(AND(J65="Pendiente",E65-TODAY()&lt;='Parámetros'!$H$3),"Comprobar pronto","Sin aviso"))))))))</f>
        <v/>
      </c>
    </row>
    <row r="66">
      <c r="A66" s="13" t="n"/>
      <c r="B66" s="13" t="n"/>
      <c r="C66" s="13" t="n"/>
      <c r="D66" s="13" t="n"/>
      <c r="E66" s="14" t="n"/>
      <c r="F66" s="15" t="n"/>
      <c r="G66" s="11">
        <f>IF(OR(A66="",D66="",F66="",NOT(ISNUMBER(F66))),"",IFERROR(F66*INDEX('Parámetros'!$B$3:$B$10,MATCH(D66,'Parámetros'!$A$3:$A$10,0),1),""))</f>
        <v/>
      </c>
      <c r="H66" s="13" t="n"/>
      <c r="I66" s="13" t="n"/>
      <c r="J66" s="17" t="n"/>
      <c r="K66" s="19">
        <f>IF(COUNTA(A66:F66,H66:J66)=0,"",IF(A66="","Revisar expediente",IF(OR(B66="",C66="",D66="",E66="",F66="",H66="",I66="",J66="",NOT(ISNUMBER(E66)),NOT(ISNUMBER(F66))),"Revisar datos",IF(J66="Confirmada","Lista",IF(J66="Cancelada","Sin acción",IF(J66="No disponible","Revisar alternativa",IF(E66&lt;TODAY(),"Fecha vencida",IF(AND(J66="Pendiente",E66-TODAY()&lt;='Parámetros'!$H$3),"Comprobar pronto","Sin aviso"))))))))</f>
        <v/>
      </c>
    </row>
    <row r="67">
      <c r="A67" s="13" t="n"/>
      <c r="B67" s="13" t="n"/>
      <c r="C67" s="13" t="n"/>
      <c r="D67" s="13" t="n"/>
      <c r="E67" s="14" t="n"/>
      <c r="F67" s="15" t="n"/>
      <c r="G67" s="16">
        <f>IF(OR(A67="",D67="",F67="",NOT(ISNUMBER(F67))),"",IFERROR(F67*INDEX('Parámetros'!$B$3:$B$10,MATCH(D67,'Parámetros'!$A$3:$A$10,0),1),""))</f>
        <v/>
      </c>
      <c r="H67" s="13" t="n"/>
      <c r="I67" s="13" t="n"/>
      <c r="J67" s="17" t="n"/>
      <c r="K67" s="18">
        <f>IF(COUNTA(A67:F67,H67:J67)=0,"",IF(A67="","Revisar expediente",IF(OR(B67="",C67="",D67="",E67="",F67="",H67="",I67="",J67="",NOT(ISNUMBER(E67)),NOT(ISNUMBER(F67))),"Revisar datos",IF(J67="Confirmada","Lista",IF(J67="Cancelada","Sin acción",IF(J67="No disponible","Revisar alternativa",IF(E67&lt;TODAY(),"Fecha vencida",IF(AND(J67="Pendiente",E67-TODAY()&lt;='Parámetros'!$H$3),"Comprobar pronto","Sin aviso"))))))))</f>
        <v/>
      </c>
    </row>
    <row r="68">
      <c r="A68" s="13" t="n"/>
      <c r="B68" s="13" t="n"/>
      <c r="C68" s="13" t="n"/>
      <c r="D68" s="13" t="n"/>
      <c r="E68" s="14" t="n"/>
      <c r="F68" s="15" t="n"/>
      <c r="G68" s="11">
        <f>IF(OR(A68="",D68="",F68="",NOT(ISNUMBER(F68))),"",IFERROR(F68*INDEX('Parámetros'!$B$3:$B$10,MATCH(D68,'Parámetros'!$A$3:$A$10,0),1),""))</f>
        <v/>
      </c>
      <c r="H68" s="13" t="n"/>
      <c r="I68" s="13" t="n"/>
      <c r="J68" s="17" t="n"/>
      <c r="K68" s="19">
        <f>IF(COUNTA(A68:F68,H68:J68)=0,"",IF(A68="","Revisar expediente",IF(OR(B68="",C68="",D68="",E68="",F68="",H68="",I68="",J68="",NOT(ISNUMBER(E68)),NOT(ISNUMBER(F68))),"Revisar datos",IF(J68="Confirmada","Lista",IF(J68="Cancelada","Sin acción",IF(J68="No disponible","Revisar alternativa",IF(E68&lt;TODAY(),"Fecha vencida",IF(AND(J68="Pendiente",E68-TODAY()&lt;='Parámetros'!$H$3),"Comprobar pronto","Sin aviso"))))))))</f>
        <v/>
      </c>
    </row>
    <row r="69">
      <c r="A69" s="13" t="n"/>
      <c r="B69" s="13" t="n"/>
      <c r="C69" s="13" t="n"/>
      <c r="D69" s="13" t="n"/>
      <c r="E69" s="14" t="n"/>
      <c r="F69" s="15" t="n"/>
      <c r="G69" s="16">
        <f>IF(OR(A69="",D69="",F69="",NOT(ISNUMBER(F69))),"",IFERROR(F69*INDEX('Parámetros'!$B$3:$B$10,MATCH(D69,'Parámetros'!$A$3:$A$10,0),1),""))</f>
        <v/>
      </c>
      <c r="H69" s="13" t="n"/>
      <c r="I69" s="13" t="n"/>
      <c r="J69" s="17" t="n"/>
      <c r="K69" s="18">
        <f>IF(COUNTA(A69:F69,H69:J69)=0,"",IF(A69="","Revisar expediente",IF(OR(B69="",C69="",D69="",E69="",F69="",H69="",I69="",J69="",NOT(ISNUMBER(E69)),NOT(ISNUMBER(F69))),"Revisar datos",IF(J69="Confirmada","Lista",IF(J69="Cancelada","Sin acción",IF(J69="No disponible","Revisar alternativa",IF(E69&lt;TODAY(),"Fecha vencida",IF(AND(J69="Pendiente",E69-TODAY()&lt;='Parámetros'!$H$3),"Comprobar pronto","Sin aviso"))))))))</f>
        <v/>
      </c>
    </row>
    <row r="70">
      <c r="A70" s="13" t="n"/>
      <c r="B70" s="13" t="n"/>
      <c r="C70" s="13" t="n"/>
      <c r="D70" s="13" t="n"/>
      <c r="E70" s="14" t="n"/>
      <c r="F70" s="15" t="n"/>
      <c r="G70" s="11">
        <f>IF(OR(A70="",D70="",F70="",NOT(ISNUMBER(F70))),"",IFERROR(F70*INDEX('Parámetros'!$B$3:$B$10,MATCH(D70,'Parámetros'!$A$3:$A$10,0),1),""))</f>
        <v/>
      </c>
      <c r="H70" s="13" t="n"/>
      <c r="I70" s="13" t="n"/>
      <c r="J70" s="17" t="n"/>
      <c r="K70" s="19">
        <f>IF(COUNTA(A70:F70,H70:J70)=0,"",IF(A70="","Revisar expediente",IF(OR(B70="",C70="",D70="",E70="",F70="",H70="",I70="",J70="",NOT(ISNUMBER(E70)),NOT(ISNUMBER(F70))),"Revisar datos",IF(J70="Confirmada","Lista",IF(J70="Cancelada","Sin acción",IF(J70="No disponible","Revisar alternativa",IF(E70&lt;TODAY(),"Fecha vencida",IF(AND(J70="Pendiente",E70-TODAY()&lt;='Parámetros'!$H$3),"Comprobar pronto","Sin aviso"))))))))</f>
        <v/>
      </c>
    </row>
    <row r="71">
      <c r="A71" s="13" t="n"/>
      <c r="B71" s="13" t="n"/>
      <c r="C71" s="13" t="n"/>
      <c r="D71" s="13" t="n"/>
      <c r="E71" s="14" t="n"/>
      <c r="F71" s="15" t="n"/>
      <c r="G71" s="16">
        <f>IF(OR(A71="",D71="",F71="",NOT(ISNUMBER(F71))),"",IFERROR(F71*INDEX('Parámetros'!$B$3:$B$10,MATCH(D71,'Parámetros'!$A$3:$A$10,0),1),""))</f>
        <v/>
      </c>
      <c r="H71" s="13" t="n"/>
      <c r="I71" s="13" t="n"/>
      <c r="J71" s="17" t="n"/>
      <c r="K71" s="18">
        <f>IF(COUNTA(A71:F71,H71:J71)=0,"",IF(A71="","Revisar expediente",IF(OR(B71="",C71="",D71="",E71="",F71="",H71="",I71="",J71="",NOT(ISNUMBER(E71)),NOT(ISNUMBER(F71))),"Revisar datos",IF(J71="Confirmada","Lista",IF(J71="Cancelada","Sin acción",IF(J71="No disponible","Revisar alternativa",IF(E71&lt;TODAY(),"Fecha vencida",IF(AND(J71="Pendiente",E71-TODAY()&lt;='Parámetros'!$H$3),"Comprobar pronto","Sin aviso"))))))))</f>
        <v/>
      </c>
    </row>
    <row r="72">
      <c r="A72" s="13" t="n"/>
      <c r="B72" s="13" t="n"/>
      <c r="C72" s="13" t="n"/>
      <c r="D72" s="13" t="n"/>
      <c r="E72" s="14" t="n"/>
      <c r="F72" s="15" t="n"/>
      <c r="G72" s="11">
        <f>IF(OR(A72="",D72="",F72="",NOT(ISNUMBER(F72))),"",IFERROR(F72*INDEX('Parámetros'!$B$3:$B$10,MATCH(D72,'Parámetros'!$A$3:$A$10,0),1),""))</f>
        <v/>
      </c>
      <c r="H72" s="13" t="n"/>
      <c r="I72" s="13" t="n"/>
      <c r="J72" s="17" t="n"/>
      <c r="K72" s="19">
        <f>IF(COUNTA(A72:F72,H72:J72)=0,"",IF(A72="","Revisar expediente",IF(OR(B72="",C72="",D72="",E72="",F72="",H72="",I72="",J72="",NOT(ISNUMBER(E72)),NOT(ISNUMBER(F72))),"Revisar datos",IF(J72="Confirmada","Lista",IF(J72="Cancelada","Sin acción",IF(J72="No disponible","Revisar alternativa",IF(E72&lt;TODAY(),"Fecha vencida",IF(AND(J72="Pendiente",E72-TODAY()&lt;='Parámetros'!$H$3),"Comprobar pronto","Sin aviso"))))))))</f>
        <v/>
      </c>
    </row>
    <row r="73">
      <c r="A73" s="13" t="n"/>
      <c r="B73" s="13" t="n"/>
      <c r="C73" s="13" t="n"/>
      <c r="D73" s="13" t="n"/>
      <c r="E73" s="14" t="n"/>
      <c r="F73" s="15" t="n"/>
      <c r="G73" s="16">
        <f>IF(OR(A73="",D73="",F73="",NOT(ISNUMBER(F73))),"",IFERROR(F73*INDEX('Parámetros'!$B$3:$B$10,MATCH(D73,'Parámetros'!$A$3:$A$10,0),1),""))</f>
        <v/>
      </c>
      <c r="H73" s="13" t="n"/>
      <c r="I73" s="13" t="n"/>
      <c r="J73" s="17" t="n"/>
      <c r="K73" s="18">
        <f>IF(COUNTA(A73:F73,H73:J73)=0,"",IF(A73="","Revisar expediente",IF(OR(B73="",C73="",D73="",E73="",F73="",H73="",I73="",J73="",NOT(ISNUMBER(E73)),NOT(ISNUMBER(F73))),"Revisar datos",IF(J73="Confirmada","Lista",IF(J73="Cancelada","Sin acción",IF(J73="No disponible","Revisar alternativa",IF(E73&lt;TODAY(),"Fecha vencida",IF(AND(J73="Pendiente",E73-TODAY()&lt;='Parámetros'!$H$3),"Comprobar pronto","Sin aviso"))))))))</f>
        <v/>
      </c>
    </row>
    <row r="74">
      <c r="A74" s="13" t="n"/>
      <c r="B74" s="13" t="n"/>
      <c r="C74" s="13" t="n"/>
      <c r="D74" s="13" t="n"/>
      <c r="E74" s="14" t="n"/>
      <c r="F74" s="15" t="n"/>
      <c r="G74" s="11">
        <f>IF(OR(A74="",D74="",F74="",NOT(ISNUMBER(F74))),"",IFERROR(F74*INDEX('Parámetros'!$B$3:$B$10,MATCH(D74,'Parámetros'!$A$3:$A$10,0),1),""))</f>
        <v/>
      </c>
      <c r="H74" s="13" t="n"/>
      <c r="I74" s="13" t="n"/>
      <c r="J74" s="17" t="n"/>
      <c r="K74" s="19">
        <f>IF(COUNTA(A74:F74,H74:J74)=0,"",IF(A74="","Revisar expediente",IF(OR(B74="",C74="",D74="",E74="",F74="",H74="",I74="",J74="",NOT(ISNUMBER(E74)),NOT(ISNUMBER(F74))),"Revisar datos",IF(J74="Confirmada","Lista",IF(J74="Cancelada","Sin acción",IF(J74="No disponible","Revisar alternativa",IF(E74&lt;TODAY(),"Fecha vencida",IF(AND(J74="Pendiente",E74-TODAY()&lt;='Parámetros'!$H$3),"Comprobar pronto","Sin aviso"))))))))</f>
        <v/>
      </c>
    </row>
    <row r="75">
      <c r="A75" s="13" t="n"/>
      <c r="B75" s="13" t="n"/>
      <c r="C75" s="13" t="n"/>
      <c r="D75" s="13" t="n"/>
      <c r="E75" s="14" t="n"/>
      <c r="F75" s="15" t="n"/>
      <c r="G75" s="16">
        <f>IF(OR(A75="",D75="",F75="",NOT(ISNUMBER(F75))),"",IFERROR(F75*INDEX('Parámetros'!$B$3:$B$10,MATCH(D75,'Parámetros'!$A$3:$A$10,0),1),""))</f>
        <v/>
      </c>
      <c r="H75" s="13" t="n"/>
      <c r="I75" s="13" t="n"/>
      <c r="J75" s="17" t="n"/>
      <c r="K75" s="18">
        <f>IF(COUNTA(A75:F75,H75:J75)=0,"",IF(A75="","Revisar expediente",IF(OR(B75="",C75="",D75="",E75="",F75="",H75="",I75="",J75="",NOT(ISNUMBER(E75)),NOT(ISNUMBER(F75))),"Revisar datos",IF(J75="Confirmada","Lista",IF(J75="Cancelada","Sin acción",IF(J75="No disponible","Revisar alternativa",IF(E75&lt;TODAY(),"Fecha vencida",IF(AND(J75="Pendiente",E75-TODAY()&lt;='Parámetros'!$H$3),"Comprobar pronto","Sin aviso"))))))))</f>
        <v/>
      </c>
    </row>
    <row r="76">
      <c r="A76" s="13" t="n"/>
      <c r="B76" s="13" t="n"/>
      <c r="C76" s="13" t="n"/>
      <c r="D76" s="13" t="n"/>
      <c r="E76" s="14" t="n"/>
      <c r="F76" s="15" t="n"/>
      <c r="G76" s="11">
        <f>IF(OR(A76="",D76="",F76="",NOT(ISNUMBER(F76))),"",IFERROR(F76*INDEX('Parámetros'!$B$3:$B$10,MATCH(D76,'Parámetros'!$A$3:$A$10,0),1),""))</f>
        <v/>
      </c>
      <c r="H76" s="13" t="n"/>
      <c r="I76" s="13" t="n"/>
      <c r="J76" s="17" t="n"/>
      <c r="K76" s="19">
        <f>IF(COUNTA(A76:F76,H76:J76)=0,"",IF(A76="","Revisar expediente",IF(OR(B76="",C76="",D76="",E76="",F76="",H76="",I76="",J76="",NOT(ISNUMBER(E76)),NOT(ISNUMBER(F76))),"Revisar datos",IF(J76="Confirmada","Lista",IF(J76="Cancelada","Sin acción",IF(J76="No disponible","Revisar alternativa",IF(E76&lt;TODAY(),"Fecha vencida",IF(AND(J76="Pendiente",E76-TODAY()&lt;='Parámetros'!$H$3),"Comprobar pronto","Sin aviso"))))))))</f>
        <v/>
      </c>
    </row>
    <row r="77">
      <c r="A77" s="13" t="n"/>
      <c r="B77" s="13" t="n"/>
      <c r="C77" s="13" t="n"/>
      <c r="D77" s="13" t="n"/>
      <c r="E77" s="14" t="n"/>
      <c r="F77" s="15" t="n"/>
      <c r="G77" s="16">
        <f>IF(OR(A77="",D77="",F77="",NOT(ISNUMBER(F77))),"",IFERROR(F77*INDEX('Parámetros'!$B$3:$B$10,MATCH(D77,'Parámetros'!$A$3:$A$10,0),1),""))</f>
        <v/>
      </c>
      <c r="H77" s="13" t="n"/>
      <c r="I77" s="13" t="n"/>
      <c r="J77" s="17" t="n"/>
      <c r="K77" s="18">
        <f>IF(COUNTA(A77:F77,H77:J77)=0,"",IF(A77="","Revisar expediente",IF(OR(B77="",C77="",D77="",E77="",F77="",H77="",I77="",J77="",NOT(ISNUMBER(E77)),NOT(ISNUMBER(F77))),"Revisar datos",IF(J77="Confirmada","Lista",IF(J77="Cancelada","Sin acción",IF(J77="No disponible","Revisar alternativa",IF(E77&lt;TODAY(),"Fecha vencida",IF(AND(J77="Pendiente",E77-TODAY()&lt;='Parámetros'!$H$3),"Comprobar pronto","Sin aviso"))))))))</f>
        <v/>
      </c>
    </row>
    <row r="78">
      <c r="A78" s="13" t="n"/>
      <c r="B78" s="13" t="n"/>
      <c r="C78" s="13" t="n"/>
      <c r="D78" s="13" t="n"/>
      <c r="E78" s="14" t="n"/>
      <c r="F78" s="15" t="n"/>
      <c r="G78" s="11">
        <f>IF(OR(A78="",D78="",F78="",NOT(ISNUMBER(F78))),"",IFERROR(F78*INDEX('Parámetros'!$B$3:$B$10,MATCH(D78,'Parámetros'!$A$3:$A$10,0),1),""))</f>
        <v/>
      </c>
      <c r="H78" s="13" t="n"/>
      <c r="I78" s="13" t="n"/>
      <c r="J78" s="17" t="n"/>
      <c r="K78" s="19">
        <f>IF(COUNTA(A78:F78,H78:J78)=0,"",IF(A78="","Revisar expediente",IF(OR(B78="",C78="",D78="",E78="",F78="",H78="",I78="",J78="",NOT(ISNUMBER(E78)),NOT(ISNUMBER(F78))),"Revisar datos",IF(J78="Confirmada","Lista",IF(J78="Cancelada","Sin acción",IF(J78="No disponible","Revisar alternativa",IF(E78&lt;TODAY(),"Fecha vencida",IF(AND(J78="Pendiente",E78-TODAY()&lt;='Parámetros'!$H$3),"Comprobar pronto","Sin aviso"))))))))</f>
        <v/>
      </c>
    </row>
    <row r="79">
      <c r="A79" s="13" t="n"/>
      <c r="B79" s="13" t="n"/>
      <c r="C79" s="13" t="n"/>
      <c r="D79" s="13" t="n"/>
      <c r="E79" s="14" t="n"/>
      <c r="F79" s="15" t="n"/>
      <c r="G79" s="16">
        <f>IF(OR(A79="",D79="",F79="",NOT(ISNUMBER(F79))),"",IFERROR(F79*INDEX('Parámetros'!$B$3:$B$10,MATCH(D79,'Parámetros'!$A$3:$A$10,0),1),""))</f>
        <v/>
      </c>
      <c r="H79" s="13" t="n"/>
      <c r="I79" s="13" t="n"/>
      <c r="J79" s="17" t="n"/>
      <c r="K79" s="18">
        <f>IF(COUNTA(A79:F79,H79:J79)=0,"",IF(A79="","Revisar expediente",IF(OR(B79="",C79="",D79="",E79="",F79="",H79="",I79="",J79="",NOT(ISNUMBER(E79)),NOT(ISNUMBER(F79))),"Revisar datos",IF(J79="Confirmada","Lista",IF(J79="Cancelada","Sin acción",IF(J79="No disponible","Revisar alternativa",IF(E79&lt;TODAY(),"Fecha vencida",IF(AND(J79="Pendiente",E79-TODAY()&lt;='Parámetros'!$H$3),"Comprobar pronto","Sin aviso"))))))))</f>
        <v/>
      </c>
    </row>
    <row r="80">
      <c r="A80" s="13" t="n"/>
      <c r="B80" s="13" t="n"/>
      <c r="C80" s="13" t="n"/>
      <c r="D80" s="13" t="n"/>
      <c r="E80" s="14" t="n"/>
      <c r="F80" s="15" t="n"/>
      <c r="G80" s="11">
        <f>IF(OR(A80="",D80="",F80="",NOT(ISNUMBER(F80))),"",IFERROR(F80*INDEX('Parámetros'!$B$3:$B$10,MATCH(D80,'Parámetros'!$A$3:$A$10,0),1),""))</f>
        <v/>
      </c>
      <c r="H80" s="13" t="n"/>
      <c r="I80" s="13" t="n"/>
      <c r="J80" s="17" t="n"/>
      <c r="K80" s="19">
        <f>IF(COUNTA(A80:F80,H80:J80)=0,"",IF(A80="","Revisar expediente",IF(OR(B80="",C80="",D80="",E80="",F80="",H80="",I80="",J80="",NOT(ISNUMBER(E80)),NOT(ISNUMBER(F80))),"Revisar datos",IF(J80="Confirmada","Lista",IF(J80="Cancelada","Sin acción",IF(J80="No disponible","Revisar alternativa",IF(E80&lt;TODAY(),"Fecha vencida",IF(AND(J80="Pendiente",E80-TODAY()&lt;='Parámetros'!$H$3),"Comprobar pronto","Sin aviso"))))))))</f>
        <v/>
      </c>
    </row>
    <row r="81">
      <c r="A81" s="13" t="n"/>
      <c r="B81" s="13" t="n"/>
      <c r="C81" s="13" t="n"/>
      <c r="D81" s="13" t="n"/>
      <c r="E81" s="14" t="n"/>
      <c r="F81" s="15" t="n"/>
      <c r="G81" s="16">
        <f>IF(OR(A81="",D81="",F81="",NOT(ISNUMBER(F81))),"",IFERROR(F81*INDEX('Parámetros'!$B$3:$B$10,MATCH(D81,'Parámetros'!$A$3:$A$10,0),1),""))</f>
        <v/>
      </c>
      <c r="H81" s="13" t="n"/>
      <c r="I81" s="13" t="n"/>
      <c r="J81" s="17" t="n"/>
      <c r="K81" s="18">
        <f>IF(COUNTA(A81:F81,H81:J81)=0,"",IF(A81="","Revisar expediente",IF(OR(B81="",C81="",D81="",E81="",F81="",H81="",I81="",J81="",NOT(ISNUMBER(E81)),NOT(ISNUMBER(F81))),"Revisar datos",IF(J81="Confirmada","Lista",IF(J81="Cancelada","Sin acción",IF(J81="No disponible","Revisar alternativa",IF(E81&lt;TODAY(),"Fecha vencida",IF(AND(J81="Pendiente",E81-TODAY()&lt;='Parámetros'!$H$3),"Comprobar pronto","Sin aviso"))))))))</f>
        <v/>
      </c>
    </row>
    <row r="82">
      <c r="A82" s="13" t="n"/>
      <c r="B82" s="13" t="n"/>
      <c r="C82" s="13" t="n"/>
      <c r="D82" s="13" t="n"/>
      <c r="E82" s="14" t="n"/>
      <c r="F82" s="15" t="n"/>
      <c r="G82" s="11">
        <f>IF(OR(A82="",D82="",F82="",NOT(ISNUMBER(F82))),"",IFERROR(F82*INDEX('Parámetros'!$B$3:$B$10,MATCH(D82,'Parámetros'!$A$3:$A$10,0),1),""))</f>
        <v/>
      </c>
      <c r="H82" s="13" t="n"/>
      <c r="I82" s="13" t="n"/>
      <c r="J82" s="17" t="n"/>
      <c r="K82" s="19">
        <f>IF(COUNTA(A82:F82,H82:J82)=0,"",IF(A82="","Revisar expediente",IF(OR(B82="",C82="",D82="",E82="",F82="",H82="",I82="",J82="",NOT(ISNUMBER(E82)),NOT(ISNUMBER(F82))),"Revisar datos",IF(J82="Confirmada","Lista",IF(J82="Cancelada","Sin acción",IF(J82="No disponible","Revisar alternativa",IF(E82&lt;TODAY(),"Fecha vencida",IF(AND(J82="Pendiente",E82-TODAY()&lt;='Parámetros'!$H$3),"Comprobar pronto","Sin aviso"))))))))</f>
        <v/>
      </c>
    </row>
    <row r="83">
      <c r="A83" s="13" t="n"/>
      <c r="B83" s="13" t="n"/>
      <c r="C83" s="13" t="n"/>
      <c r="D83" s="13" t="n"/>
      <c r="E83" s="14" t="n"/>
      <c r="F83" s="15" t="n"/>
      <c r="G83" s="16">
        <f>IF(OR(A83="",D83="",F83="",NOT(ISNUMBER(F83))),"",IFERROR(F83*INDEX('Parámetros'!$B$3:$B$10,MATCH(D83,'Parámetros'!$A$3:$A$10,0),1),""))</f>
        <v/>
      </c>
      <c r="H83" s="13" t="n"/>
      <c r="I83" s="13" t="n"/>
      <c r="J83" s="17" t="n"/>
      <c r="K83" s="18">
        <f>IF(COUNTA(A83:F83,H83:J83)=0,"",IF(A83="","Revisar expediente",IF(OR(B83="",C83="",D83="",E83="",F83="",H83="",I83="",J83="",NOT(ISNUMBER(E83)),NOT(ISNUMBER(F83))),"Revisar datos",IF(J83="Confirmada","Lista",IF(J83="Cancelada","Sin acción",IF(J83="No disponible","Revisar alternativa",IF(E83&lt;TODAY(),"Fecha vencida",IF(AND(J83="Pendiente",E83-TODAY()&lt;='Parámetros'!$H$3),"Comprobar pronto","Sin aviso"))))))))</f>
        <v/>
      </c>
    </row>
    <row r="84">
      <c r="A84" s="13" t="n"/>
      <c r="B84" s="13" t="n"/>
      <c r="C84" s="13" t="n"/>
      <c r="D84" s="13" t="n"/>
      <c r="E84" s="14" t="n"/>
      <c r="F84" s="15" t="n"/>
      <c r="G84" s="11">
        <f>IF(OR(A84="",D84="",F84="",NOT(ISNUMBER(F84))),"",IFERROR(F84*INDEX('Parámetros'!$B$3:$B$10,MATCH(D84,'Parámetros'!$A$3:$A$10,0),1),""))</f>
        <v/>
      </c>
      <c r="H84" s="13" t="n"/>
      <c r="I84" s="13" t="n"/>
      <c r="J84" s="17" t="n"/>
      <c r="K84" s="19">
        <f>IF(COUNTA(A84:F84,H84:J84)=0,"",IF(A84="","Revisar expediente",IF(OR(B84="",C84="",D84="",E84="",F84="",H84="",I84="",J84="",NOT(ISNUMBER(E84)),NOT(ISNUMBER(F84))),"Revisar datos",IF(J84="Confirmada","Lista",IF(J84="Cancelada","Sin acción",IF(J84="No disponible","Revisar alternativa",IF(E84&lt;TODAY(),"Fecha vencida",IF(AND(J84="Pendiente",E84-TODAY()&lt;='Parámetros'!$H$3),"Comprobar pronto","Sin aviso"))))))))</f>
        <v/>
      </c>
    </row>
    <row r="85">
      <c r="A85" s="13" t="n"/>
      <c r="B85" s="13" t="n"/>
      <c r="C85" s="13" t="n"/>
      <c r="D85" s="13" t="n"/>
      <c r="E85" s="14" t="n"/>
      <c r="F85" s="15" t="n"/>
      <c r="G85" s="16">
        <f>IF(OR(A85="",D85="",F85="",NOT(ISNUMBER(F85))),"",IFERROR(F85*INDEX('Parámetros'!$B$3:$B$10,MATCH(D85,'Parámetros'!$A$3:$A$10,0),1),""))</f>
        <v/>
      </c>
      <c r="H85" s="13" t="n"/>
      <c r="I85" s="13" t="n"/>
      <c r="J85" s="17" t="n"/>
      <c r="K85" s="18">
        <f>IF(COUNTA(A85:F85,H85:J85)=0,"",IF(A85="","Revisar expediente",IF(OR(B85="",C85="",D85="",E85="",F85="",H85="",I85="",J85="",NOT(ISNUMBER(E85)),NOT(ISNUMBER(F85))),"Revisar datos",IF(J85="Confirmada","Lista",IF(J85="Cancelada","Sin acción",IF(J85="No disponible","Revisar alternativa",IF(E85&lt;TODAY(),"Fecha vencida",IF(AND(J85="Pendiente",E85-TODAY()&lt;='Parámetros'!$H$3),"Comprobar pronto","Sin aviso"))))))))</f>
        <v/>
      </c>
    </row>
    <row r="86">
      <c r="A86" s="13" t="n"/>
      <c r="B86" s="13" t="n"/>
      <c r="C86" s="13" t="n"/>
      <c r="D86" s="13" t="n"/>
      <c r="E86" s="14" t="n"/>
      <c r="F86" s="15" t="n"/>
      <c r="G86" s="11">
        <f>IF(OR(A86="",D86="",F86="",NOT(ISNUMBER(F86))),"",IFERROR(F86*INDEX('Parámetros'!$B$3:$B$10,MATCH(D86,'Parámetros'!$A$3:$A$10,0),1),""))</f>
        <v/>
      </c>
      <c r="H86" s="13" t="n"/>
      <c r="I86" s="13" t="n"/>
      <c r="J86" s="17" t="n"/>
      <c r="K86" s="19">
        <f>IF(COUNTA(A86:F86,H86:J86)=0,"",IF(A86="","Revisar expediente",IF(OR(B86="",C86="",D86="",E86="",F86="",H86="",I86="",J86="",NOT(ISNUMBER(E86)),NOT(ISNUMBER(F86))),"Revisar datos",IF(J86="Confirmada","Lista",IF(J86="Cancelada","Sin acción",IF(J86="No disponible","Revisar alternativa",IF(E86&lt;TODAY(),"Fecha vencida",IF(AND(J86="Pendiente",E86-TODAY()&lt;='Parámetros'!$H$3),"Comprobar pronto","Sin aviso"))))))))</f>
        <v/>
      </c>
    </row>
    <row r="87">
      <c r="A87" s="13" t="n"/>
      <c r="B87" s="13" t="n"/>
      <c r="C87" s="13" t="n"/>
      <c r="D87" s="13" t="n"/>
      <c r="E87" s="14" t="n"/>
      <c r="F87" s="15" t="n"/>
      <c r="G87" s="16">
        <f>IF(OR(A87="",D87="",F87="",NOT(ISNUMBER(F87))),"",IFERROR(F87*INDEX('Parámetros'!$B$3:$B$10,MATCH(D87,'Parámetros'!$A$3:$A$10,0),1),""))</f>
        <v/>
      </c>
      <c r="H87" s="13" t="n"/>
      <c r="I87" s="13" t="n"/>
      <c r="J87" s="17" t="n"/>
      <c r="K87" s="18">
        <f>IF(COUNTA(A87:F87,H87:J87)=0,"",IF(A87="","Revisar expediente",IF(OR(B87="",C87="",D87="",E87="",F87="",H87="",I87="",J87="",NOT(ISNUMBER(E87)),NOT(ISNUMBER(F87))),"Revisar datos",IF(J87="Confirmada","Lista",IF(J87="Cancelada","Sin acción",IF(J87="No disponible","Revisar alternativa",IF(E87&lt;TODAY(),"Fecha vencida",IF(AND(J87="Pendiente",E87-TODAY()&lt;='Parámetros'!$H$3),"Comprobar pronto","Sin aviso"))))))))</f>
        <v/>
      </c>
    </row>
    <row r="88">
      <c r="A88" s="13" t="n"/>
      <c r="B88" s="13" t="n"/>
      <c r="C88" s="13" t="n"/>
      <c r="D88" s="13" t="n"/>
      <c r="E88" s="14" t="n"/>
      <c r="F88" s="15" t="n"/>
      <c r="G88" s="11">
        <f>IF(OR(A88="",D88="",F88="",NOT(ISNUMBER(F88))),"",IFERROR(F88*INDEX('Parámetros'!$B$3:$B$10,MATCH(D88,'Parámetros'!$A$3:$A$10,0),1),""))</f>
        <v/>
      </c>
      <c r="H88" s="13" t="n"/>
      <c r="I88" s="13" t="n"/>
      <c r="J88" s="17" t="n"/>
      <c r="K88" s="19">
        <f>IF(COUNTA(A88:F88,H88:J88)=0,"",IF(A88="","Revisar expediente",IF(OR(B88="",C88="",D88="",E88="",F88="",H88="",I88="",J88="",NOT(ISNUMBER(E88)),NOT(ISNUMBER(F88))),"Revisar datos",IF(J88="Confirmada","Lista",IF(J88="Cancelada","Sin acción",IF(J88="No disponible","Revisar alternativa",IF(E88&lt;TODAY(),"Fecha vencida",IF(AND(J88="Pendiente",E88-TODAY()&lt;='Parámetros'!$H$3),"Comprobar pronto","Sin aviso"))))))))</f>
        <v/>
      </c>
    </row>
    <row r="89">
      <c r="A89" s="13" t="n"/>
      <c r="B89" s="13" t="n"/>
      <c r="C89" s="13" t="n"/>
      <c r="D89" s="13" t="n"/>
      <c r="E89" s="14" t="n"/>
      <c r="F89" s="15" t="n"/>
      <c r="G89" s="16">
        <f>IF(OR(A89="",D89="",F89="",NOT(ISNUMBER(F89))),"",IFERROR(F89*INDEX('Parámetros'!$B$3:$B$10,MATCH(D89,'Parámetros'!$A$3:$A$10,0),1),""))</f>
        <v/>
      </c>
      <c r="H89" s="13" t="n"/>
      <c r="I89" s="13" t="n"/>
      <c r="J89" s="17" t="n"/>
      <c r="K89" s="18">
        <f>IF(COUNTA(A89:F89,H89:J89)=0,"",IF(A89="","Revisar expediente",IF(OR(B89="",C89="",D89="",E89="",F89="",H89="",I89="",J89="",NOT(ISNUMBER(E89)),NOT(ISNUMBER(F89))),"Revisar datos",IF(J89="Confirmada","Lista",IF(J89="Cancelada","Sin acción",IF(J89="No disponible","Revisar alternativa",IF(E89&lt;TODAY(),"Fecha vencida",IF(AND(J89="Pendiente",E89-TODAY()&lt;='Parámetros'!$H$3),"Comprobar pronto","Sin aviso"))))))))</f>
        <v/>
      </c>
    </row>
    <row r="90">
      <c r="A90" s="13" t="n"/>
      <c r="B90" s="13" t="n"/>
      <c r="C90" s="13" t="n"/>
      <c r="D90" s="13" t="n"/>
      <c r="E90" s="14" t="n"/>
      <c r="F90" s="15" t="n"/>
      <c r="G90" s="11">
        <f>IF(OR(A90="",D90="",F90="",NOT(ISNUMBER(F90))),"",IFERROR(F90*INDEX('Parámetros'!$B$3:$B$10,MATCH(D90,'Parámetros'!$A$3:$A$10,0),1),""))</f>
        <v/>
      </c>
      <c r="H90" s="13" t="n"/>
      <c r="I90" s="13" t="n"/>
      <c r="J90" s="17" t="n"/>
      <c r="K90" s="19">
        <f>IF(COUNTA(A90:F90,H90:J90)=0,"",IF(A90="","Revisar expediente",IF(OR(B90="",C90="",D90="",E90="",F90="",H90="",I90="",J90="",NOT(ISNUMBER(E90)),NOT(ISNUMBER(F90))),"Revisar datos",IF(J90="Confirmada","Lista",IF(J90="Cancelada","Sin acción",IF(J90="No disponible","Revisar alternativa",IF(E90&lt;TODAY(),"Fecha vencida",IF(AND(J90="Pendiente",E90-TODAY()&lt;='Parámetros'!$H$3),"Comprobar pronto","Sin aviso"))))))))</f>
        <v/>
      </c>
    </row>
    <row r="91">
      <c r="A91" s="13" t="n"/>
      <c r="B91" s="13" t="n"/>
      <c r="C91" s="13" t="n"/>
      <c r="D91" s="13" t="n"/>
      <c r="E91" s="14" t="n"/>
      <c r="F91" s="15" t="n"/>
      <c r="G91" s="16">
        <f>IF(OR(A91="",D91="",F91="",NOT(ISNUMBER(F91))),"",IFERROR(F91*INDEX('Parámetros'!$B$3:$B$10,MATCH(D91,'Parámetros'!$A$3:$A$10,0),1),""))</f>
        <v/>
      </c>
      <c r="H91" s="13" t="n"/>
      <c r="I91" s="13" t="n"/>
      <c r="J91" s="17" t="n"/>
      <c r="K91" s="18">
        <f>IF(COUNTA(A91:F91,H91:J91)=0,"",IF(A91="","Revisar expediente",IF(OR(B91="",C91="",D91="",E91="",F91="",H91="",I91="",J91="",NOT(ISNUMBER(E91)),NOT(ISNUMBER(F91))),"Revisar datos",IF(J91="Confirmada","Lista",IF(J91="Cancelada","Sin acción",IF(J91="No disponible","Revisar alternativa",IF(E91&lt;TODAY(),"Fecha vencida",IF(AND(J91="Pendiente",E91-TODAY()&lt;='Parámetros'!$H$3),"Comprobar pronto","Sin aviso"))))))))</f>
        <v/>
      </c>
    </row>
    <row r="92">
      <c r="A92" s="13" t="n"/>
      <c r="B92" s="13" t="n"/>
      <c r="C92" s="13" t="n"/>
      <c r="D92" s="13" t="n"/>
      <c r="E92" s="14" t="n"/>
      <c r="F92" s="15" t="n"/>
      <c r="G92" s="11">
        <f>IF(OR(A92="",D92="",F92="",NOT(ISNUMBER(F92))),"",IFERROR(F92*INDEX('Parámetros'!$B$3:$B$10,MATCH(D92,'Parámetros'!$A$3:$A$10,0),1),""))</f>
        <v/>
      </c>
      <c r="H92" s="13" t="n"/>
      <c r="I92" s="13" t="n"/>
      <c r="J92" s="17" t="n"/>
      <c r="K92" s="19">
        <f>IF(COUNTA(A92:F92,H92:J92)=0,"",IF(A92="","Revisar expediente",IF(OR(B92="",C92="",D92="",E92="",F92="",H92="",I92="",J92="",NOT(ISNUMBER(E92)),NOT(ISNUMBER(F92))),"Revisar datos",IF(J92="Confirmada","Lista",IF(J92="Cancelada","Sin acción",IF(J92="No disponible","Revisar alternativa",IF(E92&lt;TODAY(),"Fecha vencida",IF(AND(J92="Pendiente",E92-TODAY()&lt;='Parámetros'!$H$3),"Comprobar pronto","Sin aviso"))))))))</f>
        <v/>
      </c>
    </row>
    <row r="93">
      <c r="A93" s="13" t="n"/>
      <c r="B93" s="13" t="n"/>
      <c r="C93" s="13" t="n"/>
      <c r="D93" s="13" t="n"/>
      <c r="E93" s="14" t="n"/>
      <c r="F93" s="15" t="n"/>
      <c r="G93" s="16">
        <f>IF(OR(A93="",D93="",F93="",NOT(ISNUMBER(F93))),"",IFERROR(F93*INDEX('Parámetros'!$B$3:$B$10,MATCH(D93,'Parámetros'!$A$3:$A$10,0),1),""))</f>
        <v/>
      </c>
      <c r="H93" s="13" t="n"/>
      <c r="I93" s="13" t="n"/>
      <c r="J93" s="17" t="n"/>
      <c r="K93" s="18">
        <f>IF(COUNTA(A93:F93,H93:J93)=0,"",IF(A93="","Revisar expediente",IF(OR(B93="",C93="",D93="",E93="",F93="",H93="",I93="",J93="",NOT(ISNUMBER(E93)),NOT(ISNUMBER(F93))),"Revisar datos",IF(J93="Confirmada","Lista",IF(J93="Cancelada","Sin acción",IF(J93="No disponible","Revisar alternativa",IF(E93&lt;TODAY(),"Fecha vencida",IF(AND(J93="Pendiente",E93-TODAY()&lt;='Parámetros'!$H$3),"Comprobar pronto","Sin aviso"))))))))</f>
        <v/>
      </c>
    </row>
    <row r="94">
      <c r="A94" s="13" t="n"/>
      <c r="B94" s="13" t="n"/>
      <c r="C94" s="13" t="n"/>
      <c r="D94" s="13" t="n"/>
      <c r="E94" s="14" t="n"/>
      <c r="F94" s="15" t="n"/>
      <c r="G94" s="11">
        <f>IF(OR(A94="",D94="",F94="",NOT(ISNUMBER(F94))),"",IFERROR(F94*INDEX('Parámetros'!$B$3:$B$10,MATCH(D94,'Parámetros'!$A$3:$A$10,0),1),""))</f>
        <v/>
      </c>
      <c r="H94" s="13" t="n"/>
      <c r="I94" s="13" t="n"/>
      <c r="J94" s="17" t="n"/>
      <c r="K94" s="19">
        <f>IF(COUNTA(A94:F94,H94:J94)=0,"",IF(A94="","Revisar expediente",IF(OR(B94="",C94="",D94="",E94="",F94="",H94="",I94="",J94="",NOT(ISNUMBER(E94)),NOT(ISNUMBER(F94))),"Revisar datos",IF(J94="Confirmada","Lista",IF(J94="Cancelada","Sin acción",IF(J94="No disponible","Revisar alternativa",IF(E94&lt;TODAY(),"Fecha vencida",IF(AND(J94="Pendiente",E94-TODAY()&lt;='Parámetros'!$H$3),"Comprobar pronto","Sin aviso"))))))))</f>
        <v/>
      </c>
    </row>
    <row r="95">
      <c r="A95" s="13" t="n"/>
      <c r="B95" s="13" t="n"/>
      <c r="C95" s="13" t="n"/>
      <c r="D95" s="13" t="n"/>
      <c r="E95" s="14" t="n"/>
      <c r="F95" s="15" t="n"/>
      <c r="G95" s="16">
        <f>IF(OR(A95="",D95="",F95="",NOT(ISNUMBER(F95))),"",IFERROR(F95*INDEX('Parámetros'!$B$3:$B$10,MATCH(D95,'Parámetros'!$A$3:$A$10,0),1),""))</f>
        <v/>
      </c>
      <c r="H95" s="13" t="n"/>
      <c r="I95" s="13" t="n"/>
      <c r="J95" s="17" t="n"/>
      <c r="K95" s="18">
        <f>IF(COUNTA(A95:F95,H95:J95)=0,"",IF(A95="","Revisar expediente",IF(OR(B95="",C95="",D95="",E95="",F95="",H95="",I95="",J95="",NOT(ISNUMBER(E95)),NOT(ISNUMBER(F95))),"Revisar datos",IF(J95="Confirmada","Lista",IF(J95="Cancelada","Sin acción",IF(J95="No disponible","Revisar alternativa",IF(E95&lt;TODAY(),"Fecha vencida",IF(AND(J95="Pendiente",E95-TODAY()&lt;='Parámetros'!$H$3),"Comprobar pronto","Sin aviso"))))))))</f>
        <v/>
      </c>
    </row>
    <row r="96">
      <c r="A96" s="13" t="n"/>
      <c r="B96" s="13" t="n"/>
      <c r="C96" s="13" t="n"/>
      <c r="D96" s="13" t="n"/>
      <c r="E96" s="14" t="n"/>
      <c r="F96" s="15" t="n"/>
      <c r="G96" s="11">
        <f>IF(OR(A96="",D96="",F96="",NOT(ISNUMBER(F96))),"",IFERROR(F96*INDEX('Parámetros'!$B$3:$B$10,MATCH(D96,'Parámetros'!$A$3:$A$10,0),1),""))</f>
        <v/>
      </c>
      <c r="H96" s="13" t="n"/>
      <c r="I96" s="13" t="n"/>
      <c r="J96" s="17" t="n"/>
      <c r="K96" s="19">
        <f>IF(COUNTA(A96:F96,H96:J96)=0,"",IF(A96="","Revisar expediente",IF(OR(B96="",C96="",D96="",E96="",F96="",H96="",I96="",J96="",NOT(ISNUMBER(E96)),NOT(ISNUMBER(F96))),"Revisar datos",IF(J96="Confirmada","Lista",IF(J96="Cancelada","Sin acción",IF(J96="No disponible","Revisar alternativa",IF(E96&lt;TODAY(),"Fecha vencida",IF(AND(J96="Pendiente",E96-TODAY()&lt;='Parámetros'!$H$3),"Comprobar pronto","Sin aviso"))))))))</f>
        <v/>
      </c>
    </row>
    <row r="97">
      <c r="A97" s="13" t="n"/>
      <c r="B97" s="13" t="n"/>
      <c r="C97" s="13" t="n"/>
      <c r="D97" s="13" t="n"/>
      <c r="E97" s="14" t="n"/>
      <c r="F97" s="15" t="n"/>
      <c r="G97" s="16">
        <f>IF(OR(A97="",D97="",F97="",NOT(ISNUMBER(F97))),"",IFERROR(F97*INDEX('Parámetros'!$B$3:$B$10,MATCH(D97,'Parámetros'!$A$3:$A$10,0),1),""))</f>
        <v/>
      </c>
      <c r="H97" s="13" t="n"/>
      <c r="I97" s="13" t="n"/>
      <c r="J97" s="17" t="n"/>
      <c r="K97" s="18">
        <f>IF(COUNTA(A97:F97,H97:J97)=0,"",IF(A97="","Revisar expediente",IF(OR(B97="",C97="",D97="",E97="",F97="",H97="",I97="",J97="",NOT(ISNUMBER(E97)),NOT(ISNUMBER(F97))),"Revisar datos",IF(J97="Confirmada","Lista",IF(J97="Cancelada","Sin acción",IF(J97="No disponible","Revisar alternativa",IF(E97&lt;TODAY(),"Fecha vencida",IF(AND(J97="Pendiente",E97-TODAY()&lt;='Parámetros'!$H$3),"Comprobar pronto","Sin aviso"))))))))</f>
        <v/>
      </c>
    </row>
    <row r="98">
      <c r="A98" s="13" t="n"/>
      <c r="B98" s="13" t="n"/>
      <c r="C98" s="13" t="n"/>
      <c r="D98" s="13" t="n"/>
      <c r="E98" s="14" t="n"/>
      <c r="F98" s="15" t="n"/>
      <c r="G98" s="11">
        <f>IF(OR(A98="",D98="",F98="",NOT(ISNUMBER(F98))),"",IFERROR(F98*INDEX('Parámetros'!$B$3:$B$10,MATCH(D98,'Parámetros'!$A$3:$A$10,0),1),""))</f>
        <v/>
      </c>
      <c r="H98" s="13" t="n"/>
      <c r="I98" s="13" t="n"/>
      <c r="J98" s="17" t="n"/>
      <c r="K98" s="19">
        <f>IF(COUNTA(A98:F98,H98:J98)=0,"",IF(A98="","Revisar expediente",IF(OR(B98="",C98="",D98="",E98="",F98="",H98="",I98="",J98="",NOT(ISNUMBER(E98)),NOT(ISNUMBER(F98))),"Revisar datos",IF(J98="Confirmada","Lista",IF(J98="Cancelada","Sin acción",IF(J98="No disponible","Revisar alternativa",IF(E98&lt;TODAY(),"Fecha vencida",IF(AND(J98="Pendiente",E98-TODAY()&lt;='Parámetros'!$H$3),"Comprobar pronto","Sin aviso"))))))))</f>
        <v/>
      </c>
    </row>
    <row r="99">
      <c r="A99" s="13" t="n"/>
      <c r="B99" s="13" t="n"/>
      <c r="C99" s="13" t="n"/>
      <c r="D99" s="13" t="n"/>
      <c r="E99" s="14" t="n"/>
      <c r="F99" s="15" t="n"/>
      <c r="G99" s="16">
        <f>IF(OR(A99="",D99="",F99="",NOT(ISNUMBER(F99))),"",IFERROR(F99*INDEX('Parámetros'!$B$3:$B$10,MATCH(D99,'Parámetros'!$A$3:$A$10,0),1),""))</f>
        <v/>
      </c>
      <c r="H99" s="13" t="n"/>
      <c r="I99" s="13" t="n"/>
      <c r="J99" s="17" t="n"/>
      <c r="K99" s="18">
        <f>IF(COUNTA(A99:F99,H99:J99)=0,"",IF(A99="","Revisar expediente",IF(OR(B99="",C99="",D99="",E99="",F99="",H99="",I99="",J99="",NOT(ISNUMBER(E99)),NOT(ISNUMBER(F99))),"Revisar datos",IF(J99="Confirmada","Lista",IF(J99="Cancelada","Sin acción",IF(J99="No disponible","Revisar alternativa",IF(E99&lt;TODAY(),"Fecha vencida",IF(AND(J99="Pendiente",E99-TODAY()&lt;='Parámetros'!$H$3),"Comprobar pronto","Sin aviso"))))))))</f>
        <v/>
      </c>
    </row>
    <row r="100">
      <c r="A100" s="13" t="n"/>
      <c r="B100" s="13" t="n"/>
      <c r="C100" s="13" t="n"/>
      <c r="D100" s="13" t="n"/>
      <c r="E100" s="14" t="n"/>
      <c r="F100" s="15" t="n"/>
      <c r="G100" s="11">
        <f>IF(OR(A100="",D100="",F100="",NOT(ISNUMBER(F100))),"",IFERROR(F100*INDEX('Parámetros'!$B$3:$B$10,MATCH(D100,'Parámetros'!$A$3:$A$10,0),1),""))</f>
        <v/>
      </c>
      <c r="H100" s="13" t="n"/>
      <c r="I100" s="13" t="n"/>
      <c r="J100" s="17" t="n"/>
      <c r="K100" s="19">
        <f>IF(COUNTA(A100:F100,H100:J100)=0,"",IF(A100="","Revisar expediente",IF(OR(B100="",C100="",D100="",E100="",F100="",H100="",I100="",J100="",NOT(ISNUMBER(E100)),NOT(ISNUMBER(F100))),"Revisar datos",IF(J100="Confirmada","Lista",IF(J100="Cancelada","Sin acción",IF(J100="No disponible","Revisar alternativa",IF(E100&lt;TODAY(),"Fecha vencida",IF(AND(J100="Pendiente",E100-TODAY()&lt;='Parámetros'!$H$3),"Comprobar pronto","Sin aviso"))))))))</f>
        <v/>
      </c>
    </row>
    <row r="101">
      <c r="A101" s="13" t="n"/>
      <c r="B101" s="13" t="n"/>
      <c r="C101" s="13" t="n"/>
      <c r="D101" s="13" t="n"/>
      <c r="E101" s="14" t="n"/>
      <c r="F101" s="15" t="n"/>
      <c r="G101" s="16">
        <f>IF(OR(A101="",D101="",F101="",NOT(ISNUMBER(F101))),"",IFERROR(F101*INDEX('Parámetros'!$B$3:$B$10,MATCH(D101,'Parámetros'!$A$3:$A$10,0),1),""))</f>
        <v/>
      </c>
      <c r="H101" s="13" t="n"/>
      <c r="I101" s="13" t="n"/>
      <c r="J101" s="17" t="n"/>
      <c r="K101" s="18">
        <f>IF(COUNTA(A101:F101,H101:J101)=0,"",IF(A101="","Revisar expediente",IF(OR(B101="",C101="",D101="",E101="",F101="",H101="",I101="",J101="",NOT(ISNUMBER(E101)),NOT(ISNUMBER(F101))),"Revisar datos",IF(J101="Confirmada","Lista",IF(J101="Cancelada","Sin acción",IF(J101="No disponible","Revisar alternativa",IF(E101&lt;TODAY(),"Fecha vencida",IF(AND(J101="Pendiente",E101-TODAY()&lt;='Parámetros'!$H$3),"Comprobar pronto","Sin aviso"))))))))</f>
        <v/>
      </c>
    </row>
    <row r="102">
      <c r="A102" s="13" t="n"/>
      <c r="B102" s="13" t="n"/>
      <c r="C102" s="13" t="n"/>
      <c r="D102" s="13" t="n"/>
      <c r="E102" s="14" t="n"/>
      <c r="F102" s="15" t="n"/>
      <c r="G102" s="11">
        <f>IF(OR(A102="",D102="",F102="",NOT(ISNUMBER(F102))),"",IFERROR(F102*INDEX('Parámetros'!$B$3:$B$10,MATCH(D102,'Parámetros'!$A$3:$A$10,0),1),""))</f>
        <v/>
      </c>
      <c r="H102" s="13" t="n"/>
      <c r="I102" s="13" t="n"/>
      <c r="J102" s="17" t="n"/>
      <c r="K102" s="19">
        <f>IF(COUNTA(A102:F102,H102:J102)=0,"",IF(A102="","Revisar expediente",IF(OR(B102="",C102="",D102="",E102="",F102="",H102="",I102="",J102="",NOT(ISNUMBER(E102)),NOT(ISNUMBER(F102))),"Revisar datos",IF(J102="Confirmada","Lista",IF(J102="Cancelada","Sin acción",IF(J102="No disponible","Revisar alternativa",IF(E102&lt;TODAY(),"Fecha vencida",IF(AND(J102="Pendiente",E102-TODAY()&lt;='Parámetros'!$H$3),"Comprobar pronto","Sin aviso"))))))))</f>
        <v/>
      </c>
    </row>
  </sheetData>
  <autoFilter ref="A2:K102"/>
  <mergeCells count="1">
    <mergeCell ref="A1:K1"/>
  </mergeCells>
  <conditionalFormatting sqref="K3:K102">
    <cfRule type="expression" priority="1" dxfId="0" stopIfTrue="1">
      <formula>AND($A3&lt;&gt;"",$K3="Lista")</formula>
    </cfRule>
    <cfRule type="expression" priority="2" dxfId="1" stopIfTrue="1">
      <formula>AND($A3&lt;&gt;"",OR($K3="Revisar expediente",$K3="Revisar datos",$K3="Revisar alternativa",$K3="Fecha vencida",$K3="Comprobar pronto"))</formula>
    </cfRule>
  </conditionalFormatting>
  <conditionalFormatting sqref="G3:G102">
    <cfRule type="expression" priority="3" dxfId="2">
      <formula>AND($A3&lt;&gt;"",ISNUMBER($G3),$G3&gt;INDIRECT("'Parámetros'!$H$6"))</formula>
    </cfRule>
  </conditionalFormatting>
  <dataValidations count="5">
    <dataValidation sqref="D3:D102" showDropDown="0" showInputMessage="1" showErrorMessage="1" allowBlank="0" errorTitle="Servicio no válido" error="Selecciona un servicio de la lista editable de Parámetros." promptTitle="Servicio o preferencia" prompt="Selecciona la preferencia operativa comunicada." type="list">
      <formula1>INDIRECT("'Parámetros'!$A$3:$A$10")</formula1>
    </dataValidation>
    <dataValidation sqref="E3:E102" showDropDown="0" showInputMessage="1" showErrorMessage="1" allowBlank="0" errorTitle="Fecha fuera del intervalo" error="Comprueba que la fecha esté dentro de los límites de Parámetros." promptTitle="Fecha del servicio" prompt="Introduce la fecha prevista en formato DD/MM/AAAA." type="date" operator="between">
      <formula1>INDIRECT("'Parámetros'!$H$4")</formula1>
      <formula2>INDIRECT("'Parámetros'!$H$5")</formula2>
    </dataValidation>
    <dataValidation sqref="F3:F102" showDropDown="0" showInputMessage="1" showErrorMessage="1" allowBlank="0" errorTitle="Cantidad no válida" error="Introduce una cantidad entera dentro del límite definido en Parámetros." promptTitle="Cantidad" prompt="Indica personas o noches según la unidad del servicio." type="whole" operator="between">
      <formula1>1</formula1>
      <formula2>INDIRECT("'Parámetros'!$H$7")</formula2>
    </dataValidation>
    <dataValidation sqref="I3:I102" showDropDown="0" showInputMessage="0" showErrorMessage="1" allowBlank="0" errorTitle="Responsable no válido" error="Selecciona un responsable de la lista editable de Parámetros." type="list">
      <formula1>INDIRECT("'Parámetros'!$F$3:$F$5")</formula1>
    </dataValidation>
    <dataValidation sqref="J3:J102" showDropDown="0" showInputMessage="1" showErrorMessage="1" allowBlank="0" errorTitle="Estado no válido" error="Selecciona un estado de la lista editable de Parámetros." promptTitle="Estado" prompt="Registra el resultado de la comprobación humana." type="list">
      <formula1>INDIRECT("'Parámetros'!$E$3:$E$6")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4" customWidth="1" min="3" max="3"/>
    <col width="3" customWidth="1" min="4" max="4"/>
    <col width="19" customWidth="1" min="5" max="5"/>
    <col width="25" customWidth="1" min="6" max="6"/>
    <col width="38" customWidth="1" min="7" max="7"/>
    <col width="18" customWidth="1" min="8" max="8"/>
  </cols>
  <sheetData>
    <row r="1" ht="28" customHeight="1">
      <c r="A1" s="1" t="inlineStr">
        <is>
          <t>Parámetros editables · valores ficticios</t>
        </is>
      </c>
      <c r="B1" s="21" t="n"/>
      <c r="C1" s="21" t="n"/>
      <c r="D1" s="21" t="n"/>
      <c r="E1" s="21" t="n"/>
      <c r="F1" s="21" t="n"/>
      <c r="G1" s="21" t="n"/>
      <c r="H1" s="22" t="n"/>
    </row>
    <row r="2">
      <c r="A2" s="3" t="inlineStr">
        <is>
          <t>Servicio o preferencia</t>
        </is>
      </c>
      <c r="B2" s="3" t="inlineStr">
        <is>
          <t>Tarifa orientativa, editable (€)</t>
        </is>
      </c>
      <c r="C2" s="3" t="inlineStr">
        <is>
          <t>Unidad</t>
        </is>
      </c>
      <c r="E2" s="3" t="inlineStr">
        <is>
          <t>Estado</t>
        </is>
      </c>
      <c r="F2" s="3" t="inlineStr">
        <is>
          <t>Responsable</t>
        </is>
      </c>
      <c r="G2" s="3" t="inlineStr">
        <is>
          <t>Supuesto editable</t>
        </is>
      </c>
      <c r="H2" s="3" t="inlineStr">
        <is>
          <t>Valor</t>
        </is>
      </c>
    </row>
    <row r="3">
      <c r="A3" s="13" t="inlineStr">
        <is>
          <t>Menú vegetariano</t>
        </is>
      </c>
      <c r="B3" s="20" t="n">
        <v>18</v>
      </c>
      <c r="C3" s="13" t="inlineStr">
        <is>
          <t>persona</t>
        </is>
      </c>
      <c r="E3" s="13" t="inlineStr">
        <is>
          <t>Pendiente</t>
        </is>
      </c>
      <c r="F3" s="13" t="inlineStr">
        <is>
          <t>Equipo Ficticio Alfa</t>
        </is>
      </c>
      <c r="G3" s="13" t="inlineStr">
        <is>
          <t>Antelación para aviso (días)</t>
        </is>
      </c>
      <c r="H3" s="15" t="n">
        <v>14</v>
      </c>
    </row>
    <row r="4">
      <c r="A4" s="13" t="inlineStr">
        <is>
          <t>Menú sin gluten</t>
        </is>
      </c>
      <c r="B4" s="20" t="n">
        <v>20</v>
      </c>
      <c r="C4" s="13" t="inlineStr">
        <is>
          <t>persona</t>
        </is>
      </c>
      <c r="E4" s="13" t="inlineStr">
        <is>
          <t>Confirmada</t>
        </is>
      </c>
      <c r="F4" s="13" t="inlineStr">
        <is>
          <t>Equipo Ficticio Brisa</t>
        </is>
      </c>
      <c r="G4" s="13" t="inlineStr">
        <is>
          <t>Fecha mínima de servicio</t>
        </is>
      </c>
      <c r="H4" s="14" t="n">
        <v>46276</v>
      </c>
    </row>
    <row r="5">
      <c r="A5" s="13" t="inlineStr">
        <is>
          <t>Asiento de pasillo</t>
        </is>
      </c>
      <c r="B5" s="20" t="n">
        <v>12</v>
      </c>
      <c r="C5" s="13" t="inlineStr">
        <is>
          <t>persona</t>
        </is>
      </c>
      <c r="E5" s="13" t="inlineStr">
        <is>
          <t>No disponible</t>
        </is>
      </c>
      <c r="F5" s="13" t="inlineStr">
        <is>
          <t>Equipo Ficticio Cobalto</t>
        </is>
      </c>
      <c r="G5" s="13" t="inlineStr">
        <is>
          <t>Fecha máxima de servicio</t>
        </is>
      </c>
      <c r="H5" s="14" t="n">
        <v>47371</v>
      </c>
    </row>
    <row r="6">
      <c r="A6" s="13" t="inlineStr">
        <is>
          <t>Asistencia en embarque</t>
        </is>
      </c>
      <c r="B6" s="20" t="n">
        <v>35</v>
      </c>
      <c r="C6" s="13" t="inlineStr">
        <is>
          <t>persona</t>
        </is>
      </c>
      <c r="E6" s="13" t="inlineStr">
        <is>
          <t>Cancelada</t>
        </is>
      </c>
      <c r="G6" s="13" t="inlineStr">
        <is>
          <t>Importe para revisión humana (€)</t>
        </is>
      </c>
      <c r="H6" s="20" t="n">
        <v>250</v>
      </c>
    </row>
    <row r="7">
      <c r="A7" s="13" t="inlineStr">
        <is>
          <t>Habitación tranquila</t>
        </is>
      </c>
      <c r="B7" s="20" t="n">
        <v>22</v>
      </c>
      <c r="C7" s="13" t="inlineStr">
        <is>
          <t>noche</t>
        </is>
      </c>
      <c r="G7" s="13" t="inlineStr">
        <is>
          <t>Cantidad máxima (personas o noches)</t>
        </is>
      </c>
      <c r="H7" s="15" t="n">
        <v>14</v>
      </c>
    </row>
    <row r="8">
      <c r="A8" s="13" t="inlineStr">
        <is>
          <t>Cuna en habitación</t>
        </is>
      </c>
      <c r="B8" s="20" t="n">
        <v>9</v>
      </c>
      <c r="C8" s="13" t="inlineStr">
        <is>
          <t>noche</t>
        </is>
      </c>
    </row>
    <row r="9">
      <c r="A9" s="13" t="inlineStr">
        <is>
          <t>Traslado adaptado</t>
        </is>
      </c>
      <c r="B9" s="20" t="n">
        <v>48</v>
      </c>
      <c r="C9" s="13" t="inlineStr">
        <is>
          <t>persona</t>
        </is>
      </c>
    </row>
    <row r="10">
      <c r="A10" s="13" t="inlineStr">
        <is>
          <t>Habitación próxima al ascensor</t>
        </is>
      </c>
      <c r="B10" s="20" t="n">
        <v>16</v>
      </c>
      <c r="C10" s="13" t="inlineStr">
        <is>
          <t>noche</t>
        </is>
      </c>
    </row>
  </sheetData>
  <mergeCells count="1">
    <mergeCell ref="A1:H1"/>
  </mergeCells>
  <conditionalFormatting sqref="A3:A10">
    <cfRule type="expression" priority="1" dxfId="1">
      <formula>AND(A3&lt;&gt;"",COUNTIF($A$3:$A$10,A3)&gt;1)</formula>
    </cfRule>
  </conditionalFormatting>
  <conditionalFormatting sqref="H4:H5">
    <cfRule type="expression" priority="2" dxfId="1">
      <formula>AND(ISNUMBER($H$4),ISNUMBER($H$5),$H$5&lt;$H$4)</formula>
    </cfRule>
  </conditionalFormatting>
  <dataValidations count="5">
    <dataValidation sqref="B3:B10" showDropDown="0" showInputMessage="1" showErrorMessage="1" allowBlank="0" errorTitle="Tarifa no válida" error="Introduce una tarifa igual o superior a cero." promptTitle="Tarifa orientativa" prompt="Valor editable para la estimación; requiere comprobación humana." type="decimal" operator="between">
      <formula1>0</formula1>
      <formula2>10000</formula2>
    </dataValidation>
    <dataValidation sqref="H3" showDropDown="0" showInputMessage="0" showErrorMessage="1" allowBlank="0" errorTitle="Antelación no válida" error="Introduce un número entero entre 0 y 365 días." type="whole" operator="between">
      <formula1>0</formula1>
      <formula2>365</formula2>
    </dataValidation>
    <dataValidation sqref="H4:H5" showDropDown="0" showInputMessage="0" showErrorMessage="1" allowBlank="0" errorTitle="Fecha no válida" error="Introduce una fecha dentro del intervalo operativo." type="date" operator="between">
      <formula1>DATE(YEAR(TODAY()),1,1)</formula1>
      <formula2>DATE(YEAR(TODAY())+10,12,31)</formula2>
    </dataValidation>
    <dataValidation sqref="H6" showDropDown="0" showInputMessage="0" showErrorMessage="1" allowBlank="0" errorTitle="Importe no válido" error="Introduce un importe igual o superior a cero." type="decimal" operator="between">
      <formula1>0</formula1>
      <formula2>100000</formula2>
    </dataValidation>
    <dataValidation sqref="H7" showDropDown="0" showInputMessage="0" showErrorMessage="1" allowBlank="0" errorTitle="Cantidad máxima no válida" error="Introduce un número entero entre 1 y 365." type="whole" operator="between">
      <formula1>1</formula1>
      <formula2>365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Agencia de Viajes Ficticia</dc:creator>
  <dc:title xmlns:dc="http://purl.org/dc/elements/1.1/">Preferencias de pasajeros excel</dc:title>
  <dc:subject xmlns:dc="http://purl.org/dc/elements/1.1/">Consolidación operativa de preferencias de pasajeros</dc:subject>
  <dcterms:created xmlns:dcterms="http://purl.org/dc/terms/" xmlns:xsi="http://www.w3.org/2001/XMLSchema-instance" xsi:type="dcterms:W3CDTF">2026-09-11T14:44:30Z</dcterms:created>
  <dcterms:modified xmlns:dcterms="http://purl.org/dc/terms/" xmlns:xsi="http://www.w3.org/2001/XMLSchema-instance" xsi:type="dcterms:W3CDTF">2026-09-11T14:44:31+00:00Z</dcterms:modified>
</cp:coreProperties>
</file>