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Contingencias" sheetId="2" state="visible" r:id="rId2"/>
    <sheet xmlns:r="http://schemas.openxmlformats.org/officeDocument/2006/relationships" name="Parámetros" sheetId="3" state="visible" r:id="rId3"/>
  </sheets>
  <definedNames>
    <definedName name="_xlnm._FilterDatabase" localSheetId="1" hidden="1">'Contingencias'!$A$4:$R$114</definedName>
    <definedName name="_xlnm._FilterDatabase" localSheetId="2" hidden="1">'Parámetros'!$A$4:$C$10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#,##0.00 [$€-es-ES]"/>
    <numFmt numFmtId="165" formatCode="dd/mm/yyyy"/>
    <numFmt numFmtId="166" formatCode="0.0%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243447"/>
      <sz val="10"/>
    </font>
    <font>
      <name val="Aptos"/>
      <color rgb="00243447"/>
      <sz val="9"/>
    </font>
    <font>
      <name val="Aptos"/>
      <b val="1"/>
      <color rgb="00FFFFFF"/>
      <sz val="10"/>
    </font>
    <font>
      <name val="Aptos"/>
      <color rgb="00243447"/>
      <sz val="10"/>
    </font>
  </fonts>
  <fills count="7">
    <fill>
      <patternFill/>
    </fill>
    <fill>
      <patternFill patternType="gray125"/>
    </fill>
    <fill>
      <patternFill patternType="solid">
        <fgColor rgb="0017253A"/>
      </patternFill>
    </fill>
    <fill>
      <patternFill patternType="solid">
        <fgColor rgb="00006D77"/>
      </patternFill>
    </fill>
    <fill>
      <patternFill patternType="solid">
        <fgColor rgb="00EAF3F5"/>
      </patternFill>
    </fill>
    <fill>
      <patternFill patternType="solid">
        <fgColor rgb="00FFF6E8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AD4DD"/>
      </left>
      <right style="thin">
        <color rgb="00CAD4DD"/>
      </right>
      <top style="thin">
        <color rgb="00CAD4DD"/>
      </top>
      <bottom style="thin">
        <color rgb="00CAD4DD"/>
      </bottom>
    </border>
    <border>
      <left/>
      <right/>
      <top style="thin">
        <color rgb="00CAD4DD"/>
      </top>
      <bottom/>
      <diagonal/>
    </border>
    <border>
      <left/>
      <right style="thin">
        <color rgb="00CAD4DD"/>
      </right>
      <top style="thin">
        <color rgb="00CAD4DD"/>
      </top>
      <bottom/>
      <diagonal/>
    </border>
    <border>
      <left/>
      <right/>
      <top style="thin">
        <color rgb="00CAD4DD"/>
      </top>
      <bottom style="thin">
        <color rgb="00CAD4DD"/>
      </bottom>
      <diagonal/>
    </border>
    <border>
      <left/>
      <right style="thin">
        <color rgb="00CAD4DD"/>
      </right>
      <top style="thin">
        <color rgb="00CAD4DD"/>
      </top>
      <bottom style="thin">
        <color rgb="00CAD4DD"/>
      </bottom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/>
    </xf>
    <xf numFmtId="3" fontId="5" fillId="4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left" vertical="center"/>
    </xf>
    <xf numFmtId="3" fontId="5" fillId="6" borderId="1" applyAlignment="1" pivotButton="0" quotePrefix="0" xfId="0">
      <alignment horizontal="right" vertical="center"/>
    </xf>
    <xf numFmtId="164" fontId="5" fillId="4" borderId="1" applyAlignment="1" pivotButton="0" quotePrefix="0" xfId="0">
      <alignment horizontal="right" vertical="center"/>
    </xf>
    <xf numFmtId="164" fontId="5" fillId="6" borderId="1" applyAlignment="1" pivotButton="0" quotePrefix="0" xfId="0">
      <alignment horizontal="right" vertical="center"/>
    </xf>
    <xf numFmtId="0" fontId="2" fillId="0" borderId="0" pivotButton="0" quotePrefix="0" xfId="0"/>
    <xf numFmtId="0" fontId="3" fillId="0" borderId="0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left" vertical="center" wrapText="1"/>
    </xf>
    <xf numFmtId="165" fontId="5" fillId="5" borderId="1" applyAlignment="1" pivotButton="0" quotePrefix="0" xfId="0">
      <alignment horizontal="center" vertical="center"/>
    </xf>
    <xf numFmtId="3" fontId="5" fillId="5" borderId="1" applyAlignment="1" pivotButton="0" quotePrefix="0" xfId="0">
      <alignment horizontal="right" vertical="center"/>
    </xf>
    <xf numFmtId="164" fontId="5" fillId="5" borderId="1" applyAlignment="1" pivotButton="0" quotePrefix="0" xfId="0">
      <alignment horizontal="right" vertical="center"/>
    </xf>
    <xf numFmtId="166" fontId="5" fillId="4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left" vertical="center" wrapText="1"/>
    </xf>
    <xf numFmtId="166" fontId="5" fillId="6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left" vertical="center" wrapText="1"/>
    </xf>
    <xf numFmtId="166" fontId="5" fillId="5" borderId="1" applyAlignment="1" pivotButton="0" quotePrefix="0" xfId="0">
      <alignment horizontal="right" vertical="center"/>
    </xf>
    <xf numFmtId="165" fontId="5" fillId="5" borderId="1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5" pivotButton="0" quotePrefix="0" xfId="0"/>
    <xf numFmtId="164" fontId="5" fillId="4" borderId="1" applyAlignment="1" pivotButton="0" quotePrefix="0" xfId="0">
      <alignment horizontal="right" vertical="center"/>
    </xf>
    <xf numFmtId="164" fontId="5" fillId="6" borderId="1" applyAlignment="1" pivotButton="0" quotePrefix="0" xfId="0">
      <alignment horizontal="right" vertical="center"/>
    </xf>
    <xf numFmtId="165" fontId="5" fillId="5" borderId="1" applyAlignment="1" pivotButton="0" quotePrefix="0" xfId="0">
      <alignment horizontal="center" vertical="center"/>
    </xf>
    <xf numFmtId="164" fontId="5" fillId="5" borderId="1" applyAlignment="1" pivotButton="0" quotePrefix="0" xfId="0">
      <alignment horizontal="right" vertical="center"/>
    </xf>
    <xf numFmtId="166" fontId="5" fillId="4" borderId="1" applyAlignment="1" pivotButton="0" quotePrefix="0" xfId="0">
      <alignment horizontal="right" vertical="center"/>
    </xf>
    <xf numFmtId="166" fontId="5" fillId="6" borderId="1" applyAlignment="1" pivotButton="0" quotePrefix="0" xfId="0">
      <alignment horizontal="right" vertical="center"/>
    </xf>
    <xf numFmtId="166" fontId="5" fillId="5" borderId="1" applyAlignment="1" pivotButton="0" quotePrefix="0" xfId="0">
      <alignment horizontal="right" vertical="center"/>
    </xf>
    <xf numFmtId="165" fontId="5" fillId="5" borderId="1" applyAlignment="1" pivotButton="0" quotePrefix="0" xfId="0">
      <alignment horizontal="right" vertical="center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D65537"/>
        </patternFill>
      </fill>
    </dxf>
    <dxf>
      <font>
        <name val="Aptos"/>
        <b val="1"/>
        <color rgb="00FFFFFF"/>
        <sz val="10"/>
      </font>
      <fill>
        <patternFill patternType="solid">
          <fgColor rgb="000F6B45"/>
        </patternFill>
      </fill>
    </dxf>
    <dxf>
      <font>
        <name val="Aptos"/>
        <b val="1"/>
        <color rgb="00243447"/>
        <sz val="10"/>
      </font>
      <fill>
        <patternFill patternType="solid">
          <fgColor rgb="00F2B84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Registros por estado</a:t>
            </a:r>
          </a:p>
        </rich>
      </tx>
    </title>
    <plotArea>
      <barChart>
        <barDir val="bar"/>
        <grouping val="clustered"/>
        <varyColors val="0"/>
        <ser>
          <idx val="0"/>
          <order val="0"/>
          <tx>
            <strRef>
              <f>'Resumen'!E3</f>
            </strRef>
          </tx>
          <spPr>
            <a:solidFill xmlns:a="http://schemas.openxmlformats.org/drawingml/2006/main">
              <a:srgbClr val="006D77"/>
            </a:solidFill>
            <a:ln xmlns:a="http://schemas.openxmlformats.org/drawingml/2006/main">
              <a:solidFill>
                <a:srgbClr val="006D77"/>
              </a:solidFill>
              <a:prstDash val="solid"/>
            </a:ln>
          </spPr>
          <cat>
            <numRef>
              <f>'Resumen'!$D$4:$D$8</f>
            </numRef>
          </cat>
          <val>
            <numRef>
              <f>'Resumen'!$E$4:$E$8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Registros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Estado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2</row>
      <rowOff>0</rowOff>
    </from>
    <ext cx="432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7253A"/>
    <outlinePr summaryBelow="1" summaryRight="1"/>
    <pageSetUpPr/>
  </sheetPr>
  <dimension ref="A1:N11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9" customWidth="1" min="2" max="2"/>
    <col width="3" customWidth="1" min="3" max="3"/>
    <col width="29" customWidth="1" min="4" max="4"/>
    <col width="14" customWidth="1" min="5" max="5"/>
    <col width="3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</cols>
  <sheetData>
    <row r="1" ht="28" customHeight="1">
      <c r="A1" s="1" t="inlineStr">
        <is>
          <t>Resumen calculado del plan de contingencia</t>
        </is>
      </c>
      <c r="B1" s="22" t="n"/>
      <c r="C1" s="22" t="n"/>
      <c r="D1" s="22" t="n"/>
      <c r="E1" s="22" t="n"/>
      <c r="F1" s="22" t="n"/>
      <c r="G1" s="22" t="n"/>
      <c r="H1" s="22" t="n"/>
      <c r="I1" s="22" t="n"/>
      <c r="J1" s="22" t="n"/>
      <c r="K1" s="22" t="n"/>
      <c r="L1" s="22" t="n"/>
      <c r="M1" s="22" t="n"/>
      <c r="N1" s="23" t="n"/>
    </row>
    <row r="2"/>
    <row r="3">
      <c r="A3" s="2" t="inlineStr">
        <is>
          <t>Indicador</t>
        </is>
      </c>
      <c r="B3" s="2" t="inlineStr">
        <is>
          <t>Valor</t>
        </is>
      </c>
      <c r="D3" s="2" t="inlineStr">
        <is>
          <t>Estado</t>
        </is>
      </c>
      <c r="E3" s="2" t="inlineStr">
        <is>
          <t>Registros</t>
        </is>
      </c>
    </row>
    <row r="4">
      <c r="A4" s="3" t="inlineStr">
        <is>
          <t>Registros de contingencia</t>
        </is>
      </c>
      <c r="B4" s="4">
        <f>COUNTIF(Contingencias!$A$5:$A$114,"&lt;&gt;")</f>
        <v/>
      </c>
      <c r="D4" s="3">
        <f>'Parámetros'!A13</f>
        <v/>
      </c>
      <c r="E4" s="4">
        <f>IF(OR($B$4=0,D4=""),"",COUNTIF(Contingencias!$O$5:$O$114,D4))</f>
        <v/>
      </c>
    </row>
    <row r="5">
      <c r="A5" s="5" t="inlineStr">
        <is>
          <t>Personas afectadas</t>
        </is>
      </c>
      <c r="B5" s="6">
        <f>IF(B4=0,"",SUM(Contingencias!$F$5:$F$114))</f>
        <v/>
      </c>
      <c r="D5" s="5">
        <f>'Parámetros'!A14</f>
        <v/>
      </c>
      <c r="E5" s="6">
        <f>IF(OR($B$4=0,D5=""),"",COUNTIF(Contingencias!$O$5:$O$114,D5))</f>
        <v/>
      </c>
    </row>
    <row r="6">
      <c r="A6" s="3" t="inlineStr">
        <is>
          <t>Importe previsto</t>
        </is>
      </c>
      <c r="B6" s="24">
        <f>IF(B4=0,"",SUM(Contingencias!$G$5:$G$114))</f>
        <v/>
      </c>
      <c r="D6" s="3">
        <f>'Parámetros'!A15</f>
        <v/>
      </c>
      <c r="E6" s="4">
        <f>IF(OR($B$4=0,D6=""),"",COUNTIF(Contingencias!$O$5:$O$114,D6))</f>
        <v/>
      </c>
    </row>
    <row r="7">
      <c r="A7" s="5" t="inlineStr">
        <is>
          <t>Importe alternativo informado</t>
        </is>
      </c>
      <c r="B7" s="25">
        <f>IF(COUNT(Contingencias!$L$5:$L$114)=0,"",SUM(Contingencias!$L$5:$L$114))</f>
        <v/>
      </c>
      <c r="D7" s="5">
        <f>'Parámetros'!A16</f>
        <v/>
      </c>
      <c r="E7" s="6">
        <f>IF(OR($B$4=0,D7=""),"",COUNTIF(Contingencias!$O$5:$O$114,D7))</f>
        <v/>
      </c>
    </row>
    <row r="8">
      <c r="A8" s="3" t="inlineStr">
        <is>
          <t>Diferencia estimada</t>
        </is>
      </c>
      <c r="B8" s="24">
        <f>IF(COUNT(Contingencias!$P$5:$P$114)=0,"",SUM(Contingencias!$P$5:$P$114))</f>
        <v/>
      </c>
      <c r="D8" s="3">
        <f>'Parámetros'!A17</f>
        <v/>
      </c>
      <c r="E8" s="4">
        <f>IF(OR($B$4=0,D8=""),"",COUNTIF(Contingencias!$O$5:$O$114,D8))</f>
        <v/>
      </c>
    </row>
    <row r="9">
      <c r="A9" s="5" t="inlineStr">
        <is>
          <t>Alternativas informadas</t>
        </is>
      </c>
      <c r="B9" s="6">
        <f>IF(B4=0,"",COUNTIF(Contingencias!$J$5:$J$114,"&lt;&gt;"))</f>
        <v/>
      </c>
    </row>
    <row r="10">
      <c r="A10" s="3" t="inlineStr">
        <is>
          <t>Decisiones pendientes</t>
        </is>
      </c>
      <c r="B10" s="4">
        <f>IF(B4=0,"",COUNTIF(Contingencias!$O$5:$O$114,"Decisión pendiente"))</f>
        <v/>
      </c>
    </row>
    <row r="11">
      <c r="A11" s="5" t="inlineStr">
        <is>
          <t>Avisos para revisión humana</t>
        </is>
      </c>
      <c r="B11" s="6">
        <f>IF(B4=0,"",COUNTIFS(Contingencias!$A$5:$A$114,"&lt;&gt;",Contingencias!$R$5:$R$114,"&lt;&gt;",Contingencias!$R$5:$R$114,"&lt;&gt;Sin aviso"))</f>
        <v/>
      </c>
    </row>
  </sheetData>
  <mergeCells count="1">
    <mergeCell ref="A1:N1"/>
  </mergeCells>
  <conditionalFormatting sqref="B11">
    <cfRule type="expression" priority="1" dxfId="0">
      <formula>AND(ISNUMBER($B$11),$B$11&gt;0)</formula>
    </cfRule>
    <cfRule type="expression" priority="2" dxfId="1">
      <formula>AND(ISNUMBER($B$11),$B$11=0)</formula>
    </cfRule>
  </conditionalFormatting>
  <conditionalFormatting sqref="B8">
    <cfRule type="expression" priority="3" dxfId="0">
      <formula>AND(ISNUMBER($B$8),$B$8&gt;0)</formula>
    </cfRule>
    <cfRule type="expression" priority="4" dxfId="1">
      <formula>AND(ISNUMBER($B$8),$B$8&lt;=0)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06D77"/>
    <outlinePr summaryBelow="1" summaryRight="1"/>
    <pageSetUpPr/>
  </sheetPr>
  <dimension ref="A1:R114"/>
  <sheetViews>
    <sheetView showGridLines="0" zoomScale="8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1" customWidth="1" min="1" max="1"/>
    <col width="27" customWidth="1" min="2" max="2"/>
    <col width="26" customWidth="1" min="3" max="3"/>
    <col width="31" customWidth="1" min="4" max="4"/>
    <col width="16" customWidth="1" min="5" max="5"/>
    <col width="14" customWidth="1" min="6" max="6"/>
    <col width="18" customWidth="1" min="7" max="7"/>
    <col width="31" customWidth="1" min="8" max="8"/>
    <col width="31" customWidth="1" min="9" max="9"/>
    <col width="33" customWidth="1" min="10" max="10"/>
    <col width="31" customWidth="1" min="11" max="11"/>
    <col width="19" customWidth="1" min="12" max="12"/>
    <col width="19" customWidth="1" min="13" max="13"/>
    <col width="27" customWidth="1" min="14" max="14"/>
    <col width="24" customWidth="1" min="15" max="15"/>
    <col width="17" customWidth="1" min="16" max="16"/>
    <col width="15" customWidth="1" min="17" max="17"/>
    <col width="27" customWidth="1" min="18" max="18"/>
  </cols>
  <sheetData>
    <row r="1" ht="28" customHeight="1">
      <c r="A1" s="1" t="inlineStr">
        <is>
          <t>Plan de contingencia de itinerario turístico</t>
        </is>
      </c>
      <c r="B1" s="22" t="n"/>
      <c r="C1" s="22" t="n"/>
      <c r="D1" s="22" t="n"/>
      <c r="E1" s="22" t="n"/>
      <c r="F1" s="22" t="n"/>
      <c r="G1" s="22" t="n"/>
      <c r="H1" s="22" t="n"/>
      <c r="I1" s="22" t="n"/>
      <c r="J1" s="22" t="n"/>
      <c r="K1" s="22" t="n"/>
      <c r="L1" s="22" t="n"/>
      <c r="M1" s="22" t="n"/>
      <c r="N1" s="22" t="n"/>
      <c r="O1" s="22" t="n"/>
      <c r="P1" s="22" t="n"/>
      <c r="Q1" s="22" t="n"/>
      <c r="R1" s="23" t="n"/>
    </row>
    <row r="2" ht="30" customHeight="1">
      <c r="A2" s="9" t="inlineStr">
        <is>
          <t>Uso operativo</t>
        </is>
      </c>
      <c r="B2" s="10" t="inlineStr">
        <is>
          <t>Registre una fila por servicio afectado. Los avisos requieren comprobación humana.</t>
        </is>
      </c>
      <c r="D2" s="10" t="inlineStr">
        <is>
          <t>Datos y entidades de ejemplo inequívocamente ficticios.</t>
        </is>
      </c>
    </row>
    <row r="3"/>
    <row r="4" ht="38" customHeight="1">
      <c r="A4" s="2" t="inlineStr">
        <is>
          <t>Expediente</t>
        </is>
      </c>
      <c r="B4" s="2" t="inlineStr">
        <is>
          <t>Salida</t>
        </is>
      </c>
      <c r="C4" s="2" t="inlineStr">
        <is>
          <t>Viajero o grupo</t>
        </is>
      </c>
      <c r="D4" s="2" t="inlineStr">
        <is>
          <t>Servicio previsto</t>
        </is>
      </c>
      <c r="E4" s="2" t="inlineStr">
        <is>
          <t>Fecha del servicio</t>
        </is>
      </c>
      <c r="F4" s="2" t="inlineStr">
        <is>
          <t>Cantidad (personas)</t>
        </is>
      </c>
      <c r="G4" s="2" t="inlineStr">
        <is>
          <t>Importe previsto (€)</t>
        </is>
      </c>
      <c r="H4" s="2" t="inlineStr">
        <is>
          <t>Proveedor previsto</t>
        </is>
      </c>
      <c r="I4" s="2" t="inlineStr">
        <is>
          <t>Causa</t>
        </is>
      </c>
      <c r="J4" s="2" t="inlineStr">
        <is>
          <t>Servicio alternativo</t>
        </is>
      </c>
      <c r="K4" s="2" t="inlineStr">
        <is>
          <t>Proveedor alternativo</t>
        </is>
      </c>
      <c r="L4" s="2" t="inlineStr">
        <is>
          <t>Importe alternativo (€)</t>
        </is>
      </c>
      <c r="M4" s="2" t="inlineStr">
        <is>
          <t>Fecha límite de decisión</t>
        </is>
      </c>
      <c r="N4" s="2" t="inlineStr">
        <is>
          <t>Responsable</t>
        </is>
      </c>
      <c r="O4" s="2" t="inlineStr">
        <is>
          <t>Estado</t>
        </is>
      </c>
      <c r="P4" s="2" t="inlineStr">
        <is>
          <t>Diferencia (€)</t>
        </is>
      </c>
      <c r="Q4" s="2" t="inlineStr">
        <is>
          <t>Variación (%)</t>
        </is>
      </c>
      <c r="R4" s="2" t="inlineStr">
        <is>
          <t>Aviso para revisión</t>
        </is>
      </c>
    </row>
    <row r="5">
      <c r="A5" s="11" t="inlineStr">
        <is>
          <t>EXP-FIC-2026-001</t>
        </is>
      </c>
      <c r="B5" s="12" t="inlineStr">
        <is>
          <t>Salida ficticia Bruma 01</t>
        </is>
      </c>
      <c r="C5" s="12" t="inlineStr">
        <is>
          <t>Grupo ficticio Azahar A</t>
        </is>
      </c>
      <c r="D5" s="12" t="inlineStr">
        <is>
          <t>Traslado colectivo simulado</t>
        </is>
      </c>
      <c r="E5" s="26" t="n">
        <v>46280</v>
      </c>
      <c r="F5" s="14" t="n">
        <v>24</v>
      </c>
      <c r="G5" s="27" t="n">
        <v>1800</v>
      </c>
      <c r="H5" s="12" t="inlineStr">
        <is>
          <t>Autocares Ficticios Bruma, S.L.</t>
        </is>
      </c>
      <c r="I5" s="12" t="inlineStr">
        <is>
          <t>Interrupción de transporte</t>
        </is>
      </c>
      <c r="J5" s="12" t="inlineStr">
        <is>
          <t>Traslado alternativo por carretera</t>
        </is>
      </c>
      <c r="K5" s="12" t="inlineStr">
        <is>
          <t>Movilidad Ficticia Nébula, S.L.</t>
        </is>
      </c>
      <c r="L5" s="27" t="n">
        <v>2000</v>
      </c>
      <c r="M5" s="26" t="n">
        <v>46277</v>
      </c>
      <c r="N5" s="12" t="inlineStr">
        <is>
          <t>Equipo ficticio Operaciones Norte</t>
        </is>
      </c>
      <c r="O5" s="12" t="inlineStr">
        <is>
          <t>Decisión pendiente</t>
        </is>
      </c>
      <c r="P5" s="24">
        <f>IF(A5="","",IF(OR(G5="",L5=""),"",IFERROR(L5-G5,"")))</f>
        <v/>
      </c>
      <c r="Q5" s="28">
        <f>IF(A5="","",IF(OR(G5="",L5="",G5=0),"",IFERROR((L5-G5)/G5,"")))</f>
        <v/>
      </c>
      <c r="R5" s="17">
        <f>IF(A5="","",IF(O5="","Falta estado",IF(N5="","Falta responsable",IF(B5="","Falta salida",IF(C5="","Falta viajero o grupo",IF(D5="","Falta servicio previsto",IF(NOT(ISNUMBER(E5)),"Revisar fecha del servicio",IF(E5="","Falta fecha del servicio",IF(F5="","Falta cantidad",IF(G5="","Falta importe previsto",IF(H5="","Falta proveedor previsto",IF(I5="","Falta causa",IF(OR(O5="Confirmada",O5="Descartada"),"Sin aviso",IF(J5="","Falta alternativa",IF(K5="","Falta proveedor alternativo",IF(L5="","Falta importe alternativo",IF(M5="","Falta fecha límite",IF(NOT(ISNUMBER(M5)),"Revisar fecha límite",IF(M5&lt;TODAY(),"Revisión vencida",IF(M5&lt;=TODAY()+'Parámetros'!$B$5,"Revisar decisión",IF(IFERROR(Q5&gt;'Parámetros'!$B$6,FALSE),"Revisar incremento","Sin aviso")))))))))))))))))))))</f>
        <v/>
      </c>
    </row>
    <row r="6">
      <c r="A6" s="11" t="inlineStr">
        <is>
          <t>EXP-FIC-2026-002</t>
        </is>
      </c>
      <c r="B6" s="12" t="inlineStr">
        <is>
          <t>Salida ficticia Duna 02</t>
        </is>
      </c>
      <c r="C6" s="12" t="inlineStr">
        <is>
          <t>Grupo ficticio Jacaranda B</t>
        </is>
      </c>
      <c r="D6" s="12" t="inlineStr">
        <is>
          <t>Excursión exterior de prueba</t>
        </is>
      </c>
      <c r="E6" s="26" t="n">
        <v>46283</v>
      </c>
      <c r="F6" s="14" t="n">
        <v>18</v>
      </c>
      <c r="G6" s="27" t="n">
        <v>1200</v>
      </c>
      <c r="H6" s="12" t="inlineStr">
        <is>
          <t>Experiencias Ficticias Duna, S.L.</t>
        </is>
      </c>
      <c r="I6" s="12" t="inlineStr">
        <is>
          <t>Previsión meteorológica adversa</t>
        </is>
      </c>
      <c r="J6" s="12" t="inlineStr">
        <is>
          <t>Actividad cubierta de sustitución</t>
        </is>
      </c>
      <c r="K6" s="12" t="inlineStr">
        <is>
          <t>Espacios Ficticios Niebla, S.L.</t>
        </is>
      </c>
      <c r="L6" s="27" t="n">
        <v>1500</v>
      </c>
      <c r="M6" s="26" t="n">
        <v>46279</v>
      </c>
      <c r="N6" s="12" t="inlineStr">
        <is>
          <t>Equipo ficticio Operaciones Centro</t>
        </is>
      </c>
      <c r="O6" s="12" t="inlineStr">
        <is>
          <t>Alternativa propuesta</t>
        </is>
      </c>
      <c r="P6" s="25">
        <f>IF(A6="","",IF(OR(G6="",L6=""),"",IFERROR(L6-G6,"")))</f>
        <v/>
      </c>
      <c r="Q6" s="29">
        <f>IF(A6="","",IF(OR(G6="",L6="",G6=0),"",IFERROR((L6-G6)/G6,"")))</f>
        <v/>
      </c>
      <c r="R6" s="19">
        <f>IF(A6="","",IF(O6="","Falta estado",IF(N6="","Falta responsable",IF(B6="","Falta salida",IF(C6="","Falta viajero o grupo",IF(D6="","Falta servicio previsto",IF(NOT(ISNUMBER(E6)),"Revisar fecha del servicio",IF(E6="","Falta fecha del servicio",IF(F6="","Falta cantidad",IF(G6="","Falta importe previsto",IF(H6="","Falta proveedor previsto",IF(I6="","Falta causa",IF(OR(O6="Confirmada",O6="Descartada"),"Sin aviso",IF(J6="","Falta alternativa",IF(K6="","Falta proveedor alternativo",IF(L6="","Falta importe alternativo",IF(M6="","Falta fecha límite",IF(NOT(ISNUMBER(M6)),"Revisar fecha límite",IF(M6&lt;TODAY(),"Revisión vencida",IF(M6&lt;=TODAY()+'Parámetros'!$B$5,"Revisar decisión",IF(IFERROR(Q6&gt;'Parámetros'!$B$6,FALSE),"Revisar incremento","Sin aviso")))))))))))))))))))))</f>
        <v/>
      </c>
    </row>
    <row r="7">
      <c r="A7" s="11" t="inlineStr">
        <is>
          <t>EXP-FIC-2026-003</t>
        </is>
      </c>
      <c r="B7" s="12" t="inlineStr">
        <is>
          <t>Salida ficticia Marisma 03</t>
        </is>
      </c>
      <c r="C7" s="12" t="inlineStr">
        <is>
          <t>Grupo ficticio Lavanda C</t>
        </is>
      </c>
      <c r="D7" s="12" t="inlineStr">
        <is>
          <t>Alojamiento simulado</t>
        </is>
      </c>
      <c r="E7" s="26" t="n">
        <v>46288</v>
      </c>
      <c r="F7" s="14" t="n">
        <v>32</v>
      </c>
      <c r="G7" s="27" t="n">
        <v>3200</v>
      </c>
      <c r="H7" s="12" t="inlineStr">
        <is>
          <t>Hospedaje Ficticio Faro, S.L.</t>
        </is>
      </c>
      <c r="I7" s="12" t="inlineStr">
        <is>
          <t>Cierre comunicado por proveedor</t>
        </is>
      </c>
      <c r="J7" s="12" t="inlineStr">
        <is>
          <t>Alojamiento alternativo simulado</t>
        </is>
      </c>
      <c r="K7" s="12" t="inlineStr">
        <is>
          <t>Estancias Ficticias Horizonte, S.L.</t>
        </is>
      </c>
      <c r="L7" s="27" t="n">
        <v>3500</v>
      </c>
      <c r="M7" s="26" t="n">
        <v>46281</v>
      </c>
      <c r="N7" s="12" t="inlineStr">
        <is>
          <t>Equipo ficticio Operaciones Sur</t>
        </is>
      </c>
      <c r="O7" s="12" t="inlineStr">
        <is>
          <t>Confirmada</t>
        </is>
      </c>
      <c r="P7" s="24">
        <f>IF(A7="","",IF(OR(G7="",L7=""),"",IFERROR(L7-G7,"")))</f>
        <v/>
      </c>
      <c r="Q7" s="28">
        <f>IF(A7="","",IF(OR(G7="",L7="",G7=0),"",IFERROR((L7-G7)/G7,"")))</f>
        <v/>
      </c>
      <c r="R7" s="17">
        <f>IF(A7="","",IF(O7="","Falta estado",IF(N7="","Falta responsable",IF(B7="","Falta salida",IF(C7="","Falta viajero o grupo",IF(D7="","Falta servicio previsto",IF(NOT(ISNUMBER(E7)),"Revisar fecha del servicio",IF(E7="","Falta fecha del servicio",IF(F7="","Falta cantidad",IF(G7="","Falta importe previsto",IF(H7="","Falta proveedor previsto",IF(I7="","Falta causa",IF(OR(O7="Confirmada",O7="Descartada"),"Sin aviso",IF(J7="","Falta alternativa",IF(K7="","Falta proveedor alternativo",IF(L7="","Falta importe alternativo",IF(M7="","Falta fecha límite",IF(NOT(ISNUMBER(M7)),"Revisar fecha límite",IF(M7&lt;TODAY(),"Revisión vencida",IF(M7&lt;=TODAY()+'Parámetros'!$B$5,"Revisar decisión",IF(IFERROR(Q7&gt;'Parámetros'!$B$6,FALSE),"Revisar incremento","Sin aviso")))))))))))))))))))))</f>
        <v/>
      </c>
    </row>
    <row r="8">
      <c r="A8" s="11" t="inlineStr">
        <is>
          <t>EXP-FIC-2026-004</t>
        </is>
      </c>
      <c r="B8" s="12" t="inlineStr">
        <is>
          <t>Salida ficticia Niebla 04</t>
        </is>
      </c>
      <c r="C8" s="12" t="inlineStr">
        <is>
          <t>Grupo ficticio Mirto D</t>
        </is>
      </c>
      <c r="D8" s="12" t="inlineStr">
        <is>
          <t>Visita guiada de prueba</t>
        </is>
      </c>
      <c r="E8" s="26" t="n">
        <v>46294</v>
      </c>
      <c r="F8" s="14" t="n">
        <v>40</v>
      </c>
      <c r="G8" s="27" t="n">
        <v>2100</v>
      </c>
      <c r="H8" s="12" t="inlineStr">
        <is>
          <t>Guías Ficticios Niebla, S.L.</t>
        </is>
      </c>
      <c r="I8" s="12" t="inlineStr">
        <is>
          <t>Capacidad insuficiente</t>
        </is>
      </c>
      <c r="J8" s="12" t="n"/>
      <c r="K8" s="12" t="n"/>
      <c r="L8" s="27" t="n"/>
      <c r="M8" s="26" t="n">
        <v>46286</v>
      </c>
      <c r="N8" s="12" t="inlineStr">
        <is>
          <t>Equipo ficticio Operaciones Este</t>
        </is>
      </c>
      <c r="O8" s="12" t="inlineStr">
        <is>
          <t>Pendiente de alternativa</t>
        </is>
      </c>
      <c r="P8" s="25">
        <f>IF(A8="","",IF(OR(G8="",L8=""),"",IFERROR(L8-G8,"")))</f>
        <v/>
      </c>
      <c r="Q8" s="29">
        <f>IF(A8="","",IF(OR(G8="",L8="",G8=0),"",IFERROR((L8-G8)/G8,"")))</f>
        <v/>
      </c>
      <c r="R8" s="19">
        <f>IF(A8="","",IF(O8="","Falta estado",IF(N8="","Falta responsable",IF(B8="","Falta salida",IF(C8="","Falta viajero o grupo",IF(D8="","Falta servicio previsto",IF(NOT(ISNUMBER(E8)),"Revisar fecha del servicio",IF(E8="","Falta fecha del servicio",IF(F8="","Falta cantidad",IF(G8="","Falta importe previsto",IF(H8="","Falta proveedor previsto",IF(I8="","Falta causa",IF(OR(O8="Confirmada",O8="Descartada"),"Sin aviso",IF(J8="","Falta alternativa",IF(K8="","Falta proveedor alternativo",IF(L8="","Falta importe alternativo",IF(M8="","Falta fecha límite",IF(NOT(ISNUMBER(M8)),"Revisar fecha límite",IF(M8&lt;TODAY(),"Revisión vencida",IF(M8&lt;=TODAY()+'Parámetros'!$B$5,"Revisar decisión",IF(IFERROR(Q8&gt;'Parámetros'!$B$6,FALSE),"Revisar incremento","Sin aviso")))))))))))))))))))))</f>
        <v/>
      </c>
    </row>
    <row r="9">
      <c r="A9" s="11" t="inlineStr">
        <is>
          <t>EXP-FIC-2026-005</t>
        </is>
      </c>
      <c r="B9" s="12" t="inlineStr">
        <is>
          <t>Salida ficticia Estela 05</t>
        </is>
      </c>
      <c r="C9" s="12" t="inlineStr">
        <is>
          <t>Grupo ficticio Retama E</t>
        </is>
      </c>
      <c r="D9" s="12" t="inlineStr">
        <is>
          <t>Actividad recreativa simulada</t>
        </is>
      </c>
      <c r="E9" s="26" t="n">
        <v>46277</v>
      </c>
      <c r="F9" s="14" t="n">
        <v>12</v>
      </c>
      <c r="G9" s="27" t="n">
        <v>600</v>
      </c>
      <c r="H9" s="12" t="inlineStr">
        <is>
          <t>Ocio Ficticio Estela, S.L.</t>
        </is>
      </c>
      <c r="I9" s="12" t="inlineStr">
        <is>
          <t>Cambio operativo interno</t>
        </is>
      </c>
      <c r="J9" s="12" t="inlineStr">
        <is>
          <t>Recorrido libre autoguiado ficticio</t>
        </is>
      </c>
      <c r="K9" s="12" t="inlineStr">
        <is>
          <t>Gestión interna ficticia</t>
        </is>
      </c>
      <c r="L9" s="27" t="n">
        <v>0</v>
      </c>
      <c r="M9" s="26" t="n">
        <v>46276</v>
      </c>
      <c r="N9" s="12" t="inlineStr">
        <is>
          <t>Equipo ficticio Operaciones Oeste</t>
        </is>
      </c>
      <c r="O9" s="12" t="inlineStr">
        <is>
          <t>Confirmada</t>
        </is>
      </c>
      <c r="P9" s="24">
        <f>IF(A9="","",IF(OR(G9="",L9=""),"",IFERROR(L9-G9,"")))</f>
        <v/>
      </c>
      <c r="Q9" s="28">
        <f>IF(A9="","",IF(OR(G9="",L9="",G9=0),"",IFERROR((L9-G9)/G9,"")))</f>
        <v/>
      </c>
      <c r="R9" s="17">
        <f>IF(A9="","",IF(O9="","Falta estado",IF(N9="","Falta responsable",IF(B9="","Falta salida",IF(C9="","Falta viajero o grupo",IF(D9="","Falta servicio previsto",IF(NOT(ISNUMBER(E9)),"Revisar fecha del servicio",IF(E9="","Falta fecha del servicio",IF(F9="","Falta cantidad",IF(G9="","Falta importe previsto",IF(H9="","Falta proveedor previsto",IF(I9="","Falta causa",IF(OR(O9="Confirmada",O9="Descartada"),"Sin aviso",IF(J9="","Falta alternativa",IF(K9="","Falta proveedor alternativo",IF(L9="","Falta importe alternativo",IF(M9="","Falta fecha límite",IF(NOT(ISNUMBER(M9)),"Revisar fecha límite",IF(M9&lt;TODAY(),"Revisión vencida",IF(M9&lt;=TODAY()+'Parámetros'!$B$5,"Revisar decisión",IF(IFERROR(Q9&gt;'Parámetros'!$B$6,FALSE),"Revisar incremento","Sin aviso")))))))))))))))))))))</f>
        <v/>
      </c>
    </row>
    <row r="10">
      <c r="A10" s="11" t="inlineStr">
        <is>
          <t>EXP-FIC-2026-006</t>
        </is>
      </c>
      <c r="B10" s="12" t="inlineStr">
        <is>
          <t>Salida ficticia Cierzo 06</t>
        </is>
      </c>
      <c r="C10" s="12" t="inlineStr">
        <is>
          <t>Grupo ficticio Aliso F</t>
        </is>
      </c>
      <c r="D10" s="12" t="inlineStr">
        <is>
          <t>Conexión de transporte simulada</t>
        </is>
      </c>
      <c r="E10" s="26" t="n">
        <v>46246</v>
      </c>
      <c r="F10" s="14" t="n">
        <v>9</v>
      </c>
      <c r="G10" s="27" t="n">
        <v>900</v>
      </c>
      <c r="H10" s="12" t="inlineStr">
        <is>
          <t>Conexiones Ficticias Cierzo, S.L.</t>
        </is>
      </c>
      <c r="I10" s="12" t="inlineStr">
        <is>
          <t>Interrupción de transporte</t>
        </is>
      </c>
      <c r="J10" s="12" t="inlineStr">
        <is>
          <t>Reprogramación ficticia descartada</t>
        </is>
      </c>
      <c r="K10" s="12" t="inlineStr">
        <is>
          <t>Enlace Ficticio Boreal, S.L.</t>
        </is>
      </c>
      <c r="L10" s="27" t="n">
        <v>950</v>
      </c>
      <c r="M10" s="26" t="n">
        <v>46246</v>
      </c>
      <c r="N10" s="12" t="inlineStr">
        <is>
          <t>Equipo ficticio Operaciones Norte</t>
        </is>
      </c>
      <c r="O10" s="12" t="inlineStr">
        <is>
          <t>Descartada</t>
        </is>
      </c>
      <c r="P10" s="25">
        <f>IF(A10="","",IF(OR(G10="",L10=""),"",IFERROR(L10-G10,"")))</f>
        <v/>
      </c>
      <c r="Q10" s="29">
        <f>IF(A10="","",IF(OR(G10="",L10="",G10=0),"",IFERROR((L10-G10)/G10,"")))</f>
        <v/>
      </c>
      <c r="R10" s="19">
        <f>IF(A10="","",IF(O10="","Falta estado",IF(N10="","Falta responsable",IF(B10="","Falta salida",IF(C10="","Falta viajero o grupo",IF(D10="","Falta servicio previsto",IF(NOT(ISNUMBER(E10)),"Revisar fecha del servicio",IF(E10="","Falta fecha del servicio",IF(F10="","Falta cantidad",IF(G10="","Falta importe previsto",IF(H10="","Falta proveedor previsto",IF(I10="","Falta causa",IF(OR(O10="Confirmada",O10="Descartada"),"Sin aviso",IF(J10="","Falta alternativa",IF(K10="","Falta proveedor alternativo",IF(L10="","Falta importe alternativo",IF(M10="","Falta fecha límite",IF(NOT(ISNUMBER(M10)),"Revisar fecha límite",IF(M10&lt;TODAY(),"Revisión vencida",IF(M10&lt;=TODAY()+'Parámetros'!$B$5,"Revisar decisión",IF(IFERROR(Q10&gt;'Parámetros'!$B$6,FALSE),"Revisar incremento","Sin aviso")))))))))))))))))))))</f>
        <v/>
      </c>
    </row>
    <row r="11">
      <c r="A11" s="11" t="inlineStr">
        <is>
          <t>EXP-FIC-2026-007</t>
        </is>
      </c>
      <c r="B11" s="12" t="inlineStr">
        <is>
          <t>Salida ficticia Umbría 07</t>
        </is>
      </c>
      <c r="C11" s="12" t="inlineStr">
        <is>
          <t>Grupo ficticio Brezo G</t>
        </is>
      </c>
      <c r="D11" s="12" t="inlineStr">
        <is>
          <t>Ruta exterior simulada</t>
        </is>
      </c>
      <c r="E11" s="26" t="n">
        <v>46278</v>
      </c>
      <c r="F11" s="14" t="n">
        <v>16</v>
      </c>
      <c r="G11" s="27" t="n">
        <v>800</v>
      </c>
      <c r="H11" s="12" t="inlineStr">
        <is>
          <t>Rutas Ficticias Umbría, S.L.</t>
        </is>
      </c>
      <c r="I11" s="12" t="inlineStr">
        <is>
          <t>Previsión meteorológica adversa</t>
        </is>
      </c>
      <c r="J11" s="12" t="inlineStr">
        <is>
          <t>Taller cubierto de prueba</t>
        </is>
      </c>
      <c r="K11" s="12" t="inlineStr">
        <is>
          <t>Talleres Ficticios Arcilla, S.L.</t>
        </is>
      </c>
      <c r="L11" s="27" t="n">
        <v>880</v>
      </c>
      <c r="M11" s="26" t="n">
        <v>46276</v>
      </c>
      <c r="N11" s="12" t="inlineStr">
        <is>
          <t>Equipo ficticio Operaciones Centro</t>
        </is>
      </c>
      <c r="O11" s="12" t="inlineStr">
        <is>
          <t>Decisión pendiente</t>
        </is>
      </c>
      <c r="P11" s="24">
        <f>IF(A11="","",IF(OR(G11="",L11=""),"",IFERROR(L11-G11,"")))</f>
        <v/>
      </c>
      <c r="Q11" s="28">
        <f>IF(A11="","",IF(OR(G11="",L11="",G11=0),"",IFERROR((L11-G11)/G11,"")))</f>
        <v/>
      </c>
      <c r="R11" s="17">
        <f>IF(A11="","",IF(O11="","Falta estado",IF(N11="","Falta responsable",IF(B11="","Falta salida",IF(C11="","Falta viajero o grupo",IF(D11="","Falta servicio previsto",IF(NOT(ISNUMBER(E11)),"Revisar fecha del servicio",IF(E11="","Falta fecha del servicio",IF(F11="","Falta cantidad",IF(G11="","Falta importe previsto",IF(H11="","Falta proveedor previsto",IF(I11="","Falta causa",IF(OR(O11="Confirmada",O11="Descartada"),"Sin aviso",IF(J11="","Falta alternativa",IF(K11="","Falta proveedor alternativo",IF(L11="","Falta importe alternativo",IF(M11="","Falta fecha límite",IF(NOT(ISNUMBER(M11)),"Revisar fecha límite",IF(M11&lt;TODAY(),"Revisión vencida",IF(M11&lt;=TODAY()+'Parámetros'!$B$5,"Revisar decisión",IF(IFERROR(Q11&gt;'Parámetros'!$B$6,FALSE),"Revisar incremento","Sin aviso")))))))))))))))))))))</f>
        <v/>
      </c>
    </row>
    <row r="12">
      <c r="A12" s="11" t="inlineStr">
        <is>
          <t>EXP-FIC-2026-008</t>
        </is>
      </c>
      <c r="B12" s="12" t="inlineStr">
        <is>
          <t>Salida ficticia Celaje 08</t>
        </is>
      </c>
      <c r="C12" s="12" t="inlineStr">
        <is>
          <t>Grupo ficticio Enebro H</t>
        </is>
      </c>
      <c r="D12" s="12" t="inlineStr">
        <is>
          <t>Servicio de restauración simulado</t>
        </is>
      </c>
      <c r="E12" s="26" t="n">
        <v>46301</v>
      </c>
      <c r="F12" s="14" t="n">
        <v>36</v>
      </c>
      <c r="G12" s="27" t="n">
        <v>5000</v>
      </c>
      <c r="H12" s="12" t="inlineStr">
        <is>
          <t>Restauración Ficticia Celaje, S.L.</t>
        </is>
      </c>
      <c r="I12" s="12" t="inlineStr">
        <is>
          <t>Cierre comunicado por proveedor</t>
        </is>
      </c>
      <c r="J12" s="12" t="inlineStr">
        <is>
          <t>Restauración alternativa simulada</t>
        </is>
      </c>
      <c r="K12" s="12" t="inlineStr">
        <is>
          <t>Banquetes Ficticios Poniente, S.L.</t>
        </is>
      </c>
      <c r="L12" s="27" t="n">
        <v>5200</v>
      </c>
      <c r="M12" s="26" t="n">
        <v>46284</v>
      </c>
      <c r="N12" s="12" t="inlineStr">
        <is>
          <t>Equipo ficticio Operaciones Sur</t>
        </is>
      </c>
      <c r="O12" s="12" t="inlineStr">
        <is>
          <t>Alternativa propuesta</t>
        </is>
      </c>
      <c r="P12" s="25">
        <f>IF(A12="","",IF(OR(G12="",L12=""),"",IFERROR(L12-G12,"")))</f>
        <v/>
      </c>
      <c r="Q12" s="29">
        <f>IF(A12="","",IF(OR(G12="",L12="",G12=0),"",IFERROR((L12-G12)/G12,"")))</f>
        <v/>
      </c>
      <c r="R12" s="19">
        <f>IF(A12="","",IF(O12="","Falta estado",IF(N12="","Falta responsable",IF(B12="","Falta salida",IF(C12="","Falta viajero o grupo",IF(D12="","Falta servicio previsto",IF(NOT(ISNUMBER(E12)),"Revisar fecha del servicio",IF(E12="","Falta fecha del servicio",IF(F12="","Falta cantidad",IF(G12="","Falta importe previsto",IF(H12="","Falta proveedor previsto",IF(I12="","Falta causa",IF(OR(O12="Confirmada",O12="Descartada"),"Sin aviso",IF(J12="","Falta alternativa",IF(K12="","Falta proveedor alternativo",IF(L12="","Falta importe alternativo",IF(M12="","Falta fecha límite",IF(NOT(ISNUMBER(M12)),"Revisar fecha límite",IF(M12&lt;TODAY(),"Revisión vencida",IF(M12&lt;=TODAY()+'Parámetros'!$B$5,"Revisar decisión",IF(IFERROR(Q12&gt;'Parámetros'!$B$6,FALSE),"Revisar incremento","Sin aviso")))))))))))))))))))))</f>
        <v/>
      </c>
    </row>
    <row r="13">
      <c r="A13" s="11" t="inlineStr">
        <is>
          <t>EXP-FIC-2026-009</t>
        </is>
      </c>
      <c r="B13" s="12" t="inlineStr">
        <is>
          <t>Salida ficticia Mistral 09</t>
        </is>
      </c>
      <c r="C13" s="12" t="inlineStr">
        <is>
          <t>Grupo ficticio Tomillo I</t>
        </is>
      </c>
      <c r="D13" s="12" t="inlineStr">
        <is>
          <t>Traslado especial simulado</t>
        </is>
      </c>
      <c r="E13" s="26" t="n">
        <v>46306</v>
      </c>
      <c r="F13" s="14" t="n">
        <v>1</v>
      </c>
      <c r="G13" s="27" t="n">
        <v>150</v>
      </c>
      <c r="H13" s="12" t="inlineStr">
        <is>
          <t>Traslados Ficticios Mistral, S.L.</t>
        </is>
      </c>
      <c r="I13" s="12" t="inlineStr">
        <is>
          <t>Capacidad insuficiente</t>
        </is>
      </c>
      <c r="J13" s="12" t="inlineStr">
        <is>
          <t>Vehículo alternativo de prueba</t>
        </is>
      </c>
      <c r="K13" s="12" t="inlineStr">
        <is>
          <t>Movilidad Ficticia Lucero, S.L.</t>
        </is>
      </c>
      <c r="L13" s="27" t="n">
        <v>175</v>
      </c>
      <c r="M13" s="26" t="n"/>
      <c r="N13" s="12" t="inlineStr">
        <is>
          <t>Equipo ficticio Operaciones Este</t>
        </is>
      </c>
      <c r="O13" s="12" t="inlineStr">
        <is>
          <t>Alternativa propuesta</t>
        </is>
      </c>
      <c r="P13" s="24">
        <f>IF(A13="","",IF(OR(G13="",L13=""),"",IFERROR(L13-G13,"")))</f>
        <v/>
      </c>
      <c r="Q13" s="28">
        <f>IF(A13="","",IF(OR(G13="",L13="",G13=0),"",IFERROR((L13-G13)/G13,"")))</f>
        <v/>
      </c>
      <c r="R13" s="17">
        <f>IF(A13="","",IF(O13="","Falta estado",IF(N13="","Falta responsable",IF(B13="","Falta salida",IF(C13="","Falta viajero o grupo",IF(D13="","Falta servicio previsto",IF(NOT(ISNUMBER(E13)),"Revisar fecha del servicio",IF(E13="","Falta fecha del servicio",IF(F13="","Falta cantidad",IF(G13="","Falta importe previsto",IF(H13="","Falta proveedor previsto",IF(I13="","Falta causa",IF(OR(O13="Confirmada",O13="Descartada"),"Sin aviso",IF(J13="","Falta alternativa",IF(K13="","Falta proveedor alternativo",IF(L13="","Falta importe alternativo",IF(M13="","Falta fecha límite",IF(NOT(ISNUMBER(M13)),"Revisar fecha límite",IF(M13&lt;TODAY(),"Revisión vencida",IF(M13&lt;=TODAY()+'Parámetros'!$B$5,"Revisar decisión",IF(IFERROR(Q13&gt;'Parámetros'!$B$6,FALSE),"Revisar incremento","Sin aviso")))))))))))))))))))))</f>
        <v/>
      </c>
    </row>
    <row r="14">
      <c r="A14" s="11" t="inlineStr">
        <is>
          <t>EXP-FIC-2026-010</t>
        </is>
      </c>
      <c r="B14" s="12" t="inlineStr">
        <is>
          <t>Salida ficticia Albor 10</t>
        </is>
      </c>
      <c r="C14" s="12" t="inlineStr">
        <is>
          <t>Grupo ficticio Lentisco J</t>
        </is>
      </c>
      <c r="D14" s="12" t="inlineStr">
        <is>
          <t>Transporte colectivo simulado</t>
        </is>
      </c>
      <c r="E14" s="26" t="n">
        <v>46336</v>
      </c>
      <c r="F14" s="14" t="n">
        <v>60</v>
      </c>
      <c r="G14" s="27" t="n">
        <v>6000</v>
      </c>
      <c r="H14" s="12" t="inlineStr">
        <is>
          <t>Transportes Ficticios Albor, S.L.</t>
        </is>
      </c>
      <c r="I14" s="12" t="inlineStr">
        <is>
          <t>Interrupción de transporte</t>
        </is>
      </c>
      <c r="J14" s="12" t="inlineStr">
        <is>
          <t>Transporte sustitutorio simulado</t>
        </is>
      </c>
      <c r="K14" s="12" t="inlineStr">
        <is>
          <t>Autocares Ficticios Horizonte, S.L.</t>
        </is>
      </c>
      <c r="L14" s="27" t="n">
        <v>6000</v>
      </c>
      <c r="M14" s="26" t="n">
        <v>46306</v>
      </c>
      <c r="N14" s="12" t="inlineStr">
        <is>
          <t>Equipo ficticio Operaciones Oeste</t>
        </is>
      </c>
      <c r="O14" s="12" t="inlineStr">
        <is>
          <t>Confirmada</t>
        </is>
      </c>
      <c r="P14" s="25">
        <f>IF(A14="","",IF(OR(G14="",L14=""),"",IFERROR(L14-G14,"")))</f>
        <v/>
      </c>
      <c r="Q14" s="29">
        <f>IF(A14="","",IF(OR(G14="",L14="",G14=0),"",IFERROR((L14-G14)/G14,"")))</f>
        <v/>
      </c>
      <c r="R14" s="19">
        <f>IF(A14="","",IF(O14="","Falta estado",IF(N14="","Falta responsable",IF(B14="","Falta salida",IF(C14="","Falta viajero o grupo",IF(D14="","Falta servicio previsto",IF(NOT(ISNUMBER(E14)),"Revisar fecha del servicio",IF(E14="","Falta fecha del servicio",IF(F14="","Falta cantidad",IF(G14="","Falta importe previsto",IF(H14="","Falta proveedor previsto",IF(I14="","Falta causa",IF(OR(O14="Confirmada",O14="Descartada"),"Sin aviso",IF(J14="","Falta alternativa",IF(K14="","Falta proveedor alternativo",IF(L14="","Falta importe alternativo",IF(M14="","Falta fecha límite",IF(NOT(ISNUMBER(M14)),"Revisar fecha límite",IF(M14&lt;TODAY(),"Revisión vencida",IF(M14&lt;=TODAY()+'Parámetros'!$B$5,"Revisar decisión",IF(IFERROR(Q14&gt;'Parámetros'!$B$6,FALSE),"Revisar incremento","Sin aviso")))))))))))))))))))))</f>
        <v/>
      </c>
    </row>
    <row r="15">
      <c r="A15" s="11" t="n"/>
      <c r="B15" s="12" t="n"/>
      <c r="C15" s="12" t="n"/>
      <c r="D15" s="12" t="n"/>
      <c r="E15" s="26" t="n"/>
      <c r="F15" s="14" t="n"/>
      <c r="G15" s="27" t="n"/>
      <c r="H15" s="12" t="n"/>
      <c r="I15" s="12" t="n"/>
      <c r="J15" s="12" t="n"/>
      <c r="K15" s="12" t="n"/>
      <c r="L15" s="27" t="n"/>
      <c r="M15" s="26" t="n"/>
      <c r="N15" s="12" t="n"/>
      <c r="O15" s="12" t="n"/>
      <c r="P15" s="24">
        <f>IF(A15="","",IF(OR(G15="",L15=""),"",IFERROR(L15-G15,"")))</f>
        <v/>
      </c>
      <c r="Q15" s="28">
        <f>IF(A15="","",IF(OR(G15="",L15="",G15=0),"",IFERROR((L15-G15)/G15,"")))</f>
        <v/>
      </c>
      <c r="R15" s="17">
        <f>IF(A15="","",IF(O15="","Falta estado",IF(N15="","Falta responsable",IF(B15="","Falta salida",IF(C15="","Falta viajero o grupo",IF(D15="","Falta servicio previsto",IF(NOT(ISNUMBER(E15)),"Revisar fecha del servicio",IF(E15="","Falta fecha del servicio",IF(F15="","Falta cantidad",IF(G15="","Falta importe previsto",IF(H15="","Falta proveedor previsto",IF(I15="","Falta causa",IF(OR(O15="Confirmada",O15="Descartada"),"Sin aviso",IF(J15="","Falta alternativa",IF(K15="","Falta proveedor alternativo",IF(L15="","Falta importe alternativo",IF(M15="","Falta fecha límite",IF(NOT(ISNUMBER(M15)),"Revisar fecha límite",IF(M15&lt;TODAY(),"Revisión vencida",IF(M15&lt;=TODAY()+'Parámetros'!$B$5,"Revisar decisión",IF(IFERROR(Q15&gt;'Parámetros'!$B$6,FALSE),"Revisar incremento","Sin aviso")))))))))))))))))))))</f>
        <v/>
      </c>
    </row>
    <row r="16">
      <c r="A16" s="11" t="n"/>
      <c r="B16" s="12" t="n"/>
      <c r="C16" s="12" t="n"/>
      <c r="D16" s="12" t="n"/>
      <c r="E16" s="26" t="n"/>
      <c r="F16" s="14" t="n"/>
      <c r="G16" s="27" t="n"/>
      <c r="H16" s="12" t="n"/>
      <c r="I16" s="12" t="n"/>
      <c r="J16" s="12" t="n"/>
      <c r="K16" s="12" t="n"/>
      <c r="L16" s="27" t="n"/>
      <c r="M16" s="26" t="n"/>
      <c r="N16" s="12" t="n"/>
      <c r="O16" s="12" t="n"/>
      <c r="P16" s="25">
        <f>IF(A16="","",IF(OR(G16="",L16=""),"",IFERROR(L16-G16,"")))</f>
        <v/>
      </c>
      <c r="Q16" s="29">
        <f>IF(A16="","",IF(OR(G16="",L16="",G16=0),"",IFERROR((L16-G16)/G16,"")))</f>
        <v/>
      </c>
      <c r="R16" s="19">
        <f>IF(A16="","",IF(O16="","Falta estado",IF(N16="","Falta responsable",IF(B16="","Falta salida",IF(C16="","Falta viajero o grupo",IF(D16="","Falta servicio previsto",IF(NOT(ISNUMBER(E16)),"Revisar fecha del servicio",IF(E16="","Falta fecha del servicio",IF(F16="","Falta cantidad",IF(G16="","Falta importe previsto",IF(H16="","Falta proveedor previsto",IF(I16="","Falta causa",IF(OR(O16="Confirmada",O16="Descartada"),"Sin aviso",IF(J16="","Falta alternativa",IF(K16="","Falta proveedor alternativo",IF(L16="","Falta importe alternativo",IF(M16="","Falta fecha límite",IF(NOT(ISNUMBER(M16)),"Revisar fecha límite",IF(M16&lt;TODAY(),"Revisión vencida",IF(M16&lt;=TODAY()+'Parámetros'!$B$5,"Revisar decisión",IF(IFERROR(Q16&gt;'Parámetros'!$B$6,FALSE),"Revisar incremento","Sin aviso")))))))))))))))))))))</f>
        <v/>
      </c>
    </row>
    <row r="17">
      <c r="A17" s="11" t="n"/>
      <c r="B17" s="12" t="n"/>
      <c r="C17" s="12" t="n"/>
      <c r="D17" s="12" t="n"/>
      <c r="E17" s="26" t="n"/>
      <c r="F17" s="14" t="n"/>
      <c r="G17" s="27" t="n"/>
      <c r="H17" s="12" t="n"/>
      <c r="I17" s="12" t="n"/>
      <c r="J17" s="12" t="n"/>
      <c r="K17" s="12" t="n"/>
      <c r="L17" s="27" t="n"/>
      <c r="M17" s="26" t="n"/>
      <c r="N17" s="12" t="n"/>
      <c r="O17" s="12" t="n"/>
      <c r="P17" s="24">
        <f>IF(A17="","",IF(OR(G17="",L17=""),"",IFERROR(L17-G17,"")))</f>
        <v/>
      </c>
      <c r="Q17" s="28">
        <f>IF(A17="","",IF(OR(G17="",L17="",G17=0),"",IFERROR((L17-G17)/G17,"")))</f>
        <v/>
      </c>
      <c r="R17" s="17">
        <f>IF(A17="","",IF(O17="","Falta estado",IF(N17="","Falta responsable",IF(B17="","Falta salida",IF(C17="","Falta viajero o grupo",IF(D17="","Falta servicio previsto",IF(NOT(ISNUMBER(E17)),"Revisar fecha del servicio",IF(E17="","Falta fecha del servicio",IF(F17="","Falta cantidad",IF(G17="","Falta importe previsto",IF(H17="","Falta proveedor previsto",IF(I17="","Falta causa",IF(OR(O17="Confirmada",O17="Descartada"),"Sin aviso",IF(J17="","Falta alternativa",IF(K17="","Falta proveedor alternativo",IF(L17="","Falta importe alternativo",IF(M17="","Falta fecha límite",IF(NOT(ISNUMBER(M17)),"Revisar fecha límite",IF(M17&lt;TODAY(),"Revisión vencida",IF(M17&lt;=TODAY()+'Parámetros'!$B$5,"Revisar decisión",IF(IFERROR(Q17&gt;'Parámetros'!$B$6,FALSE),"Revisar incremento","Sin aviso")))))))))))))))))))))</f>
        <v/>
      </c>
    </row>
    <row r="18">
      <c r="A18" s="11" t="n"/>
      <c r="B18" s="12" t="n"/>
      <c r="C18" s="12" t="n"/>
      <c r="D18" s="12" t="n"/>
      <c r="E18" s="26" t="n"/>
      <c r="F18" s="14" t="n"/>
      <c r="G18" s="27" t="n"/>
      <c r="H18" s="12" t="n"/>
      <c r="I18" s="12" t="n"/>
      <c r="J18" s="12" t="n"/>
      <c r="K18" s="12" t="n"/>
      <c r="L18" s="27" t="n"/>
      <c r="M18" s="26" t="n"/>
      <c r="N18" s="12" t="n"/>
      <c r="O18" s="12" t="n"/>
      <c r="P18" s="25">
        <f>IF(A18="","",IF(OR(G18="",L18=""),"",IFERROR(L18-G18,"")))</f>
        <v/>
      </c>
      <c r="Q18" s="29">
        <f>IF(A18="","",IF(OR(G18="",L18="",G18=0),"",IFERROR((L18-G18)/G18,"")))</f>
        <v/>
      </c>
      <c r="R18" s="19">
        <f>IF(A18="","",IF(O18="","Falta estado",IF(N18="","Falta responsable",IF(B18="","Falta salida",IF(C18="","Falta viajero o grupo",IF(D18="","Falta servicio previsto",IF(NOT(ISNUMBER(E18)),"Revisar fecha del servicio",IF(E18="","Falta fecha del servicio",IF(F18="","Falta cantidad",IF(G18="","Falta importe previsto",IF(H18="","Falta proveedor previsto",IF(I18="","Falta causa",IF(OR(O18="Confirmada",O18="Descartada"),"Sin aviso",IF(J18="","Falta alternativa",IF(K18="","Falta proveedor alternativo",IF(L18="","Falta importe alternativo",IF(M18="","Falta fecha límite",IF(NOT(ISNUMBER(M18)),"Revisar fecha límite",IF(M18&lt;TODAY(),"Revisión vencida",IF(M18&lt;=TODAY()+'Parámetros'!$B$5,"Revisar decisión",IF(IFERROR(Q18&gt;'Parámetros'!$B$6,FALSE),"Revisar incremento","Sin aviso")))))))))))))))))))))</f>
        <v/>
      </c>
    </row>
    <row r="19">
      <c r="A19" s="11" t="n"/>
      <c r="B19" s="12" t="n"/>
      <c r="C19" s="12" t="n"/>
      <c r="D19" s="12" t="n"/>
      <c r="E19" s="26" t="n"/>
      <c r="F19" s="14" t="n"/>
      <c r="G19" s="27" t="n"/>
      <c r="H19" s="12" t="n"/>
      <c r="I19" s="12" t="n"/>
      <c r="J19" s="12" t="n"/>
      <c r="K19" s="12" t="n"/>
      <c r="L19" s="27" t="n"/>
      <c r="M19" s="26" t="n"/>
      <c r="N19" s="12" t="n"/>
      <c r="O19" s="12" t="n"/>
      <c r="P19" s="24">
        <f>IF(A19="","",IF(OR(G19="",L19=""),"",IFERROR(L19-G19,"")))</f>
        <v/>
      </c>
      <c r="Q19" s="28">
        <f>IF(A19="","",IF(OR(G19="",L19="",G19=0),"",IFERROR((L19-G19)/G19,"")))</f>
        <v/>
      </c>
      <c r="R19" s="17">
        <f>IF(A19="","",IF(O19="","Falta estado",IF(N19="","Falta responsable",IF(B19="","Falta salida",IF(C19="","Falta viajero o grupo",IF(D19="","Falta servicio previsto",IF(NOT(ISNUMBER(E19)),"Revisar fecha del servicio",IF(E19="","Falta fecha del servicio",IF(F19="","Falta cantidad",IF(G19="","Falta importe previsto",IF(H19="","Falta proveedor previsto",IF(I19="","Falta causa",IF(OR(O19="Confirmada",O19="Descartada"),"Sin aviso",IF(J19="","Falta alternativa",IF(K19="","Falta proveedor alternativo",IF(L19="","Falta importe alternativo",IF(M19="","Falta fecha límite",IF(NOT(ISNUMBER(M19)),"Revisar fecha límite",IF(M19&lt;TODAY(),"Revisión vencida",IF(M19&lt;=TODAY()+'Parámetros'!$B$5,"Revisar decisión",IF(IFERROR(Q19&gt;'Parámetros'!$B$6,FALSE),"Revisar incremento","Sin aviso")))))))))))))))))))))</f>
        <v/>
      </c>
    </row>
    <row r="20">
      <c r="A20" s="11" t="n"/>
      <c r="B20" s="12" t="n"/>
      <c r="C20" s="12" t="n"/>
      <c r="D20" s="12" t="n"/>
      <c r="E20" s="26" t="n"/>
      <c r="F20" s="14" t="n"/>
      <c r="G20" s="27" t="n"/>
      <c r="H20" s="12" t="n"/>
      <c r="I20" s="12" t="n"/>
      <c r="J20" s="12" t="n"/>
      <c r="K20" s="12" t="n"/>
      <c r="L20" s="27" t="n"/>
      <c r="M20" s="26" t="n"/>
      <c r="N20" s="12" t="n"/>
      <c r="O20" s="12" t="n"/>
      <c r="P20" s="25">
        <f>IF(A20="","",IF(OR(G20="",L20=""),"",IFERROR(L20-G20,"")))</f>
        <v/>
      </c>
      <c r="Q20" s="29">
        <f>IF(A20="","",IF(OR(G20="",L20="",G20=0),"",IFERROR((L20-G20)/G20,"")))</f>
        <v/>
      </c>
      <c r="R20" s="19">
        <f>IF(A20="","",IF(O20="","Falta estado",IF(N20="","Falta responsable",IF(B20="","Falta salida",IF(C20="","Falta viajero o grupo",IF(D20="","Falta servicio previsto",IF(NOT(ISNUMBER(E20)),"Revisar fecha del servicio",IF(E20="","Falta fecha del servicio",IF(F20="","Falta cantidad",IF(G20="","Falta importe previsto",IF(H20="","Falta proveedor previsto",IF(I20="","Falta causa",IF(OR(O20="Confirmada",O20="Descartada"),"Sin aviso",IF(J20="","Falta alternativa",IF(K20="","Falta proveedor alternativo",IF(L20="","Falta importe alternativo",IF(M20="","Falta fecha límite",IF(NOT(ISNUMBER(M20)),"Revisar fecha límite",IF(M20&lt;TODAY(),"Revisión vencida",IF(M20&lt;=TODAY()+'Parámetros'!$B$5,"Revisar decisión",IF(IFERROR(Q20&gt;'Parámetros'!$B$6,FALSE),"Revisar incremento","Sin aviso")))))))))))))))))))))</f>
        <v/>
      </c>
    </row>
    <row r="21">
      <c r="A21" s="11" t="n"/>
      <c r="B21" s="12" t="n"/>
      <c r="C21" s="12" t="n"/>
      <c r="D21" s="12" t="n"/>
      <c r="E21" s="26" t="n"/>
      <c r="F21" s="14" t="n"/>
      <c r="G21" s="27" t="n"/>
      <c r="H21" s="12" t="n"/>
      <c r="I21" s="12" t="n"/>
      <c r="J21" s="12" t="n"/>
      <c r="K21" s="12" t="n"/>
      <c r="L21" s="27" t="n"/>
      <c r="M21" s="26" t="n"/>
      <c r="N21" s="12" t="n"/>
      <c r="O21" s="12" t="n"/>
      <c r="P21" s="24">
        <f>IF(A21="","",IF(OR(G21="",L21=""),"",IFERROR(L21-G21,"")))</f>
        <v/>
      </c>
      <c r="Q21" s="28">
        <f>IF(A21="","",IF(OR(G21="",L21="",G21=0),"",IFERROR((L21-G21)/G21,"")))</f>
        <v/>
      </c>
      <c r="R21" s="17">
        <f>IF(A21="","",IF(O21="","Falta estado",IF(N21="","Falta responsable",IF(B21="","Falta salida",IF(C21="","Falta viajero o grupo",IF(D21="","Falta servicio previsto",IF(NOT(ISNUMBER(E21)),"Revisar fecha del servicio",IF(E21="","Falta fecha del servicio",IF(F21="","Falta cantidad",IF(G21="","Falta importe previsto",IF(H21="","Falta proveedor previsto",IF(I21="","Falta causa",IF(OR(O21="Confirmada",O21="Descartada"),"Sin aviso",IF(J21="","Falta alternativa",IF(K21="","Falta proveedor alternativo",IF(L21="","Falta importe alternativo",IF(M21="","Falta fecha límite",IF(NOT(ISNUMBER(M21)),"Revisar fecha límite",IF(M21&lt;TODAY(),"Revisión vencida",IF(M21&lt;=TODAY()+'Parámetros'!$B$5,"Revisar decisión",IF(IFERROR(Q21&gt;'Parámetros'!$B$6,FALSE),"Revisar incremento","Sin aviso")))))))))))))))))))))</f>
        <v/>
      </c>
    </row>
    <row r="22">
      <c r="A22" s="11" t="n"/>
      <c r="B22" s="12" t="n"/>
      <c r="C22" s="12" t="n"/>
      <c r="D22" s="12" t="n"/>
      <c r="E22" s="26" t="n"/>
      <c r="F22" s="14" t="n"/>
      <c r="G22" s="27" t="n"/>
      <c r="H22" s="12" t="n"/>
      <c r="I22" s="12" t="n"/>
      <c r="J22" s="12" t="n"/>
      <c r="K22" s="12" t="n"/>
      <c r="L22" s="27" t="n"/>
      <c r="M22" s="26" t="n"/>
      <c r="N22" s="12" t="n"/>
      <c r="O22" s="12" t="n"/>
      <c r="P22" s="25">
        <f>IF(A22="","",IF(OR(G22="",L22=""),"",IFERROR(L22-G22,"")))</f>
        <v/>
      </c>
      <c r="Q22" s="29">
        <f>IF(A22="","",IF(OR(G22="",L22="",G22=0),"",IFERROR((L22-G22)/G22,"")))</f>
        <v/>
      </c>
      <c r="R22" s="19">
        <f>IF(A22="","",IF(O22="","Falta estado",IF(N22="","Falta responsable",IF(B22="","Falta salida",IF(C22="","Falta viajero o grupo",IF(D22="","Falta servicio previsto",IF(NOT(ISNUMBER(E22)),"Revisar fecha del servicio",IF(E22="","Falta fecha del servicio",IF(F22="","Falta cantidad",IF(G22="","Falta importe previsto",IF(H22="","Falta proveedor previsto",IF(I22="","Falta causa",IF(OR(O22="Confirmada",O22="Descartada"),"Sin aviso",IF(J22="","Falta alternativa",IF(K22="","Falta proveedor alternativo",IF(L22="","Falta importe alternativo",IF(M22="","Falta fecha límite",IF(NOT(ISNUMBER(M22)),"Revisar fecha límite",IF(M22&lt;TODAY(),"Revisión vencida",IF(M22&lt;=TODAY()+'Parámetros'!$B$5,"Revisar decisión",IF(IFERROR(Q22&gt;'Parámetros'!$B$6,FALSE),"Revisar incremento","Sin aviso")))))))))))))))))))))</f>
        <v/>
      </c>
    </row>
    <row r="23">
      <c r="A23" s="11" t="n"/>
      <c r="B23" s="12" t="n"/>
      <c r="C23" s="12" t="n"/>
      <c r="D23" s="12" t="n"/>
      <c r="E23" s="26" t="n"/>
      <c r="F23" s="14" t="n"/>
      <c r="G23" s="27" t="n"/>
      <c r="H23" s="12" t="n"/>
      <c r="I23" s="12" t="n"/>
      <c r="J23" s="12" t="n"/>
      <c r="K23" s="12" t="n"/>
      <c r="L23" s="27" t="n"/>
      <c r="M23" s="26" t="n"/>
      <c r="N23" s="12" t="n"/>
      <c r="O23" s="12" t="n"/>
      <c r="P23" s="24">
        <f>IF(A23="","",IF(OR(G23="",L23=""),"",IFERROR(L23-G23,"")))</f>
        <v/>
      </c>
      <c r="Q23" s="28">
        <f>IF(A23="","",IF(OR(G23="",L23="",G23=0),"",IFERROR((L23-G23)/G23,"")))</f>
        <v/>
      </c>
      <c r="R23" s="17">
        <f>IF(A23="","",IF(O23="","Falta estado",IF(N23="","Falta responsable",IF(B23="","Falta salida",IF(C23="","Falta viajero o grupo",IF(D23="","Falta servicio previsto",IF(NOT(ISNUMBER(E23)),"Revisar fecha del servicio",IF(E23="","Falta fecha del servicio",IF(F23="","Falta cantidad",IF(G23="","Falta importe previsto",IF(H23="","Falta proveedor previsto",IF(I23="","Falta causa",IF(OR(O23="Confirmada",O23="Descartada"),"Sin aviso",IF(J23="","Falta alternativa",IF(K23="","Falta proveedor alternativo",IF(L23="","Falta importe alternativo",IF(M23="","Falta fecha límite",IF(NOT(ISNUMBER(M23)),"Revisar fecha límite",IF(M23&lt;TODAY(),"Revisión vencida",IF(M23&lt;=TODAY()+'Parámetros'!$B$5,"Revisar decisión",IF(IFERROR(Q23&gt;'Parámetros'!$B$6,FALSE),"Revisar incremento","Sin aviso")))))))))))))))))))))</f>
        <v/>
      </c>
    </row>
    <row r="24">
      <c r="A24" s="11" t="n"/>
      <c r="B24" s="12" t="n"/>
      <c r="C24" s="12" t="n"/>
      <c r="D24" s="12" t="n"/>
      <c r="E24" s="26" t="n"/>
      <c r="F24" s="14" t="n"/>
      <c r="G24" s="27" t="n"/>
      <c r="H24" s="12" t="n"/>
      <c r="I24" s="12" t="n"/>
      <c r="J24" s="12" t="n"/>
      <c r="K24" s="12" t="n"/>
      <c r="L24" s="27" t="n"/>
      <c r="M24" s="26" t="n"/>
      <c r="N24" s="12" t="n"/>
      <c r="O24" s="12" t="n"/>
      <c r="P24" s="25">
        <f>IF(A24="","",IF(OR(G24="",L24=""),"",IFERROR(L24-G24,"")))</f>
        <v/>
      </c>
      <c r="Q24" s="29">
        <f>IF(A24="","",IF(OR(G24="",L24="",G24=0),"",IFERROR((L24-G24)/G24,"")))</f>
        <v/>
      </c>
      <c r="R24" s="19">
        <f>IF(A24="","",IF(O24="","Falta estado",IF(N24="","Falta responsable",IF(B24="","Falta salida",IF(C24="","Falta viajero o grupo",IF(D24="","Falta servicio previsto",IF(NOT(ISNUMBER(E24)),"Revisar fecha del servicio",IF(E24="","Falta fecha del servicio",IF(F24="","Falta cantidad",IF(G24="","Falta importe previsto",IF(H24="","Falta proveedor previsto",IF(I24="","Falta causa",IF(OR(O24="Confirmada",O24="Descartada"),"Sin aviso",IF(J24="","Falta alternativa",IF(K24="","Falta proveedor alternativo",IF(L24="","Falta importe alternativo",IF(M24="","Falta fecha límite",IF(NOT(ISNUMBER(M24)),"Revisar fecha límite",IF(M24&lt;TODAY(),"Revisión vencida",IF(M24&lt;=TODAY()+'Parámetros'!$B$5,"Revisar decisión",IF(IFERROR(Q24&gt;'Parámetros'!$B$6,FALSE),"Revisar incremento","Sin aviso")))))))))))))))))))))</f>
        <v/>
      </c>
    </row>
    <row r="25">
      <c r="A25" s="11" t="n"/>
      <c r="B25" s="12" t="n"/>
      <c r="C25" s="12" t="n"/>
      <c r="D25" s="12" t="n"/>
      <c r="E25" s="26" t="n"/>
      <c r="F25" s="14" t="n"/>
      <c r="G25" s="27" t="n"/>
      <c r="H25" s="12" t="n"/>
      <c r="I25" s="12" t="n"/>
      <c r="J25" s="12" t="n"/>
      <c r="K25" s="12" t="n"/>
      <c r="L25" s="27" t="n"/>
      <c r="M25" s="26" t="n"/>
      <c r="N25" s="12" t="n"/>
      <c r="O25" s="12" t="n"/>
      <c r="P25" s="24">
        <f>IF(A25="","",IF(OR(G25="",L25=""),"",IFERROR(L25-G25,"")))</f>
        <v/>
      </c>
      <c r="Q25" s="28">
        <f>IF(A25="","",IF(OR(G25="",L25="",G25=0),"",IFERROR((L25-G25)/G25,"")))</f>
        <v/>
      </c>
      <c r="R25" s="17">
        <f>IF(A25="","",IF(O25="","Falta estado",IF(N25="","Falta responsable",IF(B25="","Falta salida",IF(C25="","Falta viajero o grupo",IF(D25="","Falta servicio previsto",IF(NOT(ISNUMBER(E25)),"Revisar fecha del servicio",IF(E25="","Falta fecha del servicio",IF(F25="","Falta cantidad",IF(G25="","Falta importe previsto",IF(H25="","Falta proveedor previsto",IF(I25="","Falta causa",IF(OR(O25="Confirmada",O25="Descartada"),"Sin aviso",IF(J25="","Falta alternativa",IF(K25="","Falta proveedor alternativo",IF(L25="","Falta importe alternativo",IF(M25="","Falta fecha límite",IF(NOT(ISNUMBER(M25)),"Revisar fecha límite",IF(M25&lt;TODAY(),"Revisión vencida",IF(M25&lt;=TODAY()+'Parámetros'!$B$5,"Revisar decisión",IF(IFERROR(Q25&gt;'Parámetros'!$B$6,FALSE),"Revisar incremento","Sin aviso")))))))))))))))))))))</f>
        <v/>
      </c>
    </row>
    <row r="26">
      <c r="A26" s="11" t="n"/>
      <c r="B26" s="12" t="n"/>
      <c r="C26" s="12" t="n"/>
      <c r="D26" s="12" t="n"/>
      <c r="E26" s="26" t="n"/>
      <c r="F26" s="14" t="n"/>
      <c r="G26" s="27" t="n"/>
      <c r="H26" s="12" t="n"/>
      <c r="I26" s="12" t="n"/>
      <c r="J26" s="12" t="n"/>
      <c r="K26" s="12" t="n"/>
      <c r="L26" s="27" t="n"/>
      <c r="M26" s="26" t="n"/>
      <c r="N26" s="12" t="n"/>
      <c r="O26" s="12" t="n"/>
      <c r="P26" s="25">
        <f>IF(A26="","",IF(OR(G26="",L26=""),"",IFERROR(L26-G26,"")))</f>
        <v/>
      </c>
      <c r="Q26" s="29">
        <f>IF(A26="","",IF(OR(G26="",L26="",G26=0),"",IFERROR((L26-G26)/G26,"")))</f>
        <v/>
      </c>
      <c r="R26" s="19">
        <f>IF(A26="","",IF(O26="","Falta estado",IF(N26="","Falta responsable",IF(B26="","Falta salida",IF(C26="","Falta viajero o grupo",IF(D26="","Falta servicio previsto",IF(NOT(ISNUMBER(E26)),"Revisar fecha del servicio",IF(E26="","Falta fecha del servicio",IF(F26="","Falta cantidad",IF(G26="","Falta importe previsto",IF(H26="","Falta proveedor previsto",IF(I26="","Falta causa",IF(OR(O26="Confirmada",O26="Descartada"),"Sin aviso",IF(J26="","Falta alternativa",IF(K26="","Falta proveedor alternativo",IF(L26="","Falta importe alternativo",IF(M26="","Falta fecha límite",IF(NOT(ISNUMBER(M26)),"Revisar fecha límite",IF(M26&lt;TODAY(),"Revisión vencida",IF(M26&lt;=TODAY()+'Parámetros'!$B$5,"Revisar decisión",IF(IFERROR(Q26&gt;'Parámetros'!$B$6,FALSE),"Revisar incremento","Sin aviso")))))))))))))))))))))</f>
        <v/>
      </c>
    </row>
    <row r="27">
      <c r="A27" s="11" t="n"/>
      <c r="B27" s="12" t="n"/>
      <c r="C27" s="12" t="n"/>
      <c r="D27" s="12" t="n"/>
      <c r="E27" s="26" t="n"/>
      <c r="F27" s="14" t="n"/>
      <c r="G27" s="27" t="n"/>
      <c r="H27" s="12" t="n"/>
      <c r="I27" s="12" t="n"/>
      <c r="J27" s="12" t="n"/>
      <c r="K27" s="12" t="n"/>
      <c r="L27" s="27" t="n"/>
      <c r="M27" s="26" t="n"/>
      <c r="N27" s="12" t="n"/>
      <c r="O27" s="12" t="n"/>
      <c r="P27" s="24">
        <f>IF(A27="","",IF(OR(G27="",L27=""),"",IFERROR(L27-G27,"")))</f>
        <v/>
      </c>
      <c r="Q27" s="28">
        <f>IF(A27="","",IF(OR(G27="",L27="",G27=0),"",IFERROR((L27-G27)/G27,"")))</f>
        <v/>
      </c>
      <c r="R27" s="17">
        <f>IF(A27="","",IF(O27="","Falta estado",IF(N27="","Falta responsable",IF(B27="","Falta salida",IF(C27="","Falta viajero o grupo",IF(D27="","Falta servicio previsto",IF(NOT(ISNUMBER(E27)),"Revisar fecha del servicio",IF(E27="","Falta fecha del servicio",IF(F27="","Falta cantidad",IF(G27="","Falta importe previsto",IF(H27="","Falta proveedor previsto",IF(I27="","Falta causa",IF(OR(O27="Confirmada",O27="Descartada"),"Sin aviso",IF(J27="","Falta alternativa",IF(K27="","Falta proveedor alternativo",IF(L27="","Falta importe alternativo",IF(M27="","Falta fecha límite",IF(NOT(ISNUMBER(M27)),"Revisar fecha límite",IF(M27&lt;TODAY(),"Revisión vencida",IF(M27&lt;=TODAY()+'Parámetros'!$B$5,"Revisar decisión",IF(IFERROR(Q27&gt;'Parámetros'!$B$6,FALSE),"Revisar incremento","Sin aviso")))))))))))))))))))))</f>
        <v/>
      </c>
    </row>
    <row r="28">
      <c r="A28" s="11" t="n"/>
      <c r="B28" s="12" t="n"/>
      <c r="C28" s="12" t="n"/>
      <c r="D28" s="12" t="n"/>
      <c r="E28" s="26" t="n"/>
      <c r="F28" s="14" t="n"/>
      <c r="G28" s="27" t="n"/>
      <c r="H28" s="12" t="n"/>
      <c r="I28" s="12" t="n"/>
      <c r="J28" s="12" t="n"/>
      <c r="K28" s="12" t="n"/>
      <c r="L28" s="27" t="n"/>
      <c r="M28" s="26" t="n"/>
      <c r="N28" s="12" t="n"/>
      <c r="O28" s="12" t="n"/>
      <c r="P28" s="25">
        <f>IF(A28="","",IF(OR(G28="",L28=""),"",IFERROR(L28-G28,"")))</f>
        <v/>
      </c>
      <c r="Q28" s="29">
        <f>IF(A28="","",IF(OR(G28="",L28="",G28=0),"",IFERROR((L28-G28)/G28,"")))</f>
        <v/>
      </c>
      <c r="R28" s="19">
        <f>IF(A28="","",IF(O28="","Falta estado",IF(N28="","Falta responsable",IF(B28="","Falta salida",IF(C28="","Falta viajero o grupo",IF(D28="","Falta servicio previsto",IF(NOT(ISNUMBER(E28)),"Revisar fecha del servicio",IF(E28="","Falta fecha del servicio",IF(F28="","Falta cantidad",IF(G28="","Falta importe previsto",IF(H28="","Falta proveedor previsto",IF(I28="","Falta causa",IF(OR(O28="Confirmada",O28="Descartada"),"Sin aviso",IF(J28="","Falta alternativa",IF(K28="","Falta proveedor alternativo",IF(L28="","Falta importe alternativo",IF(M28="","Falta fecha límite",IF(NOT(ISNUMBER(M28)),"Revisar fecha límite",IF(M28&lt;TODAY(),"Revisión vencida",IF(M28&lt;=TODAY()+'Parámetros'!$B$5,"Revisar decisión",IF(IFERROR(Q28&gt;'Parámetros'!$B$6,FALSE),"Revisar incremento","Sin aviso")))))))))))))))))))))</f>
        <v/>
      </c>
    </row>
    <row r="29">
      <c r="A29" s="11" t="n"/>
      <c r="B29" s="12" t="n"/>
      <c r="C29" s="12" t="n"/>
      <c r="D29" s="12" t="n"/>
      <c r="E29" s="26" t="n"/>
      <c r="F29" s="14" t="n"/>
      <c r="G29" s="27" t="n"/>
      <c r="H29" s="12" t="n"/>
      <c r="I29" s="12" t="n"/>
      <c r="J29" s="12" t="n"/>
      <c r="K29" s="12" t="n"/>
      <c r="L29" s="27" t="n"/>
      <c r="M29" s="26" t="n"/>
      <c r="N29" s="12" t="n"/>
      <c r="O29" s="12" t="n"/>
      <c r="P29" s="24">
        <f>IF(A29="","",IF(OR(G29="",L29=""),"",IFERROR(L29-G29,"")))</f>
        <v/>
      </c>
      <c r="Q29" s="28">
        <f>IF(A29="","",IF(OR(G29="",L29="",G29=0),"",IFERROR((L29-G29)/G29,"")))</f>
        <v/>
      </c>
      <c r="R29" s="17">
        <f>IF(A29="","",IF(O29="","Falta estado",IF(N29="","Falta responsable",IF(B29="","Falta salida",IF(C29="","Falta viajero o grupo",IF(D29="","Falta servicio previsto",IF(NOT(ISNUMBER(E29)),"Revisar fecha del servicio",IF(E29="","Falta fecha del servicio",IF(F29="","Falta cantidad",IF(G29="","Falta importe previsto",IF(H29="","Falta proveedor previsto",IF(I29="","Falta causa",IF(OR(O29="Confirmada",O29="Descartada"),"Sin aviso",IF(J29="","Falta alternativa",IF(K29="","Falta proveedor alternativo",IF(L29="","Falta importe alternativo",IF(M29="","Falta fecha límite",IF(NOT(ISNUMBER(M29)),"Revisar fecha límite",IF(M29&lt;TODAY(),"Revisión vencida",IF(M29&lt;=TODAY()+'Parámetros'!$B$5,"Revisar decisión",IF(IFERROR(Q29&gt;'Parámetros'!$B$6,FALSE),"Revisar incremento","Sin aviso")))))))))))))))))))))</f>
        <v/>
      </c>
    </row>
    <row r="30">
      <c r="A30" s="11" t="n"/>
      <c r="B30" s="12" t="n"/>
      <c r="C30" s="12" t="n"/>
      <c r="D30" s="12" t="n"/>
      <c r="E30" s="26" t="n"/>
      <c r="F30" s="14" t="n"/>
      <c r="G30" s="27" t="n"/>
      <c r="H30" s="12" t="n"/>
      <c r="I30" s="12" t="n"/>
      <c r="J30" s="12" t="n"/>
      <c r="K30" s="12" t="n"/>
      <c r="L30" s="27" t="n"/>
      <c r="M30" s="26" t="n"/>
      <c r="N30" s="12" t="n"/>
      <c r="O30" s="12" t="n"/>
      <c r="P30" s="25">
        <f>IF(A30="","",IF(OR(G30="",L30=""),"",IFERROR(L30-G30,"")))</f>
        <v/>
      </c>
      <c r="Q30" s="29">
        <f>IF(A30="","",IF(OR(G30="",L30="",G30=0),"",IFERROR((L30-G30)/G30,"")))</f>
        <v/>
      </c>
      <c r="R30" s="19">
        <f>IF(A30="","",IF(O30="","Falta estado",IF(N30="","Falta responsable",IF(B30="","Falta salida",IF(C30="","Falta viajero o grupo",IF(D30="","Falta servicio previsto",IF(NOT(ISNUMBER(E30)),"Revisar fecha del servicio",IF(E30="","Falta fecha del servicio",IF(F30="","Falta cantidad",IF(G30="","Falta importe previsto",IF(H30="","Falta proveedor previsto",IF(I30="","Falta causa",IF(OR(O30="Confirmada",O30="Descartada"),"Sin aviso",IF(J30="","Falta alternativa",IF(K30="","Falta proveedor alternativo",IF(L30="","Falta importe alternativo",IF(M30="","Falta fecha límite",IF(NOT(ISNUMBER(M30)),"Revisar fecha límite",IF(M30&lt;TODAY(),"Revisión vencida",IF(M30&lt;=TODAY()+'Parámetros'!$B$5,"Revisar decisión",IF(IFERROR(Q30&gt;'Parámetros'!$B$6,FALSE),"Revisar incremento","Sin aviso")))))))))))))))))))))</f>
        <v/>
      </c>
    </row>
    <row r="31">
      <c r="A31" s="11" t="n"/>
      <c r="B31" s="12" t="n"/>
      <c r="C31" s="12" t="n"/>
      <c r="D31" s="12" t="n"/>
      <c r="E31" s="26" t="n"/>
      <c r="F31" s="14" t="n"/>
      <c r="G31" s="27" t="n"/>
      <c r="H31" s="12" t="n"/>
      <c r="I31" s="12" t="n"/>
      <c r="J31" s="12" t="n"/>
      <c r="K31" s="12" t="n"/>
      <c r="L31" s="27" t="n"/>
      <c r="M31" s="26" t="n"/>
      <c r="N31" s="12" t="n"/>
      <c r="O31" s="12" t="n"/>
      <c r="P31" s="24">
        <f>IF(A31="","",IF(OR(G31="",L31=""),"",IFERROR(L31-G31,"")))</f>
        <v/>
      </c>
      <c r="Q31" s="28">
        <f>IF(A31="","",IF(OR(G31="",L31="",G31=0),"",IFERROR((L31-G31)/G31,"")))</f>
        <v/>
      </c>
      <c r="R31" s="17">
        <f>IF(A31="","",IF(O31="","Falta estado",IF(N31="","Falta responsable",IF(B31="","Falta salida",IF(C31="","Falta viajero o grupo",IF(D31="","Falta servicio previsto",IF(NOT(ISNUMBER(E31)),"Revisar fecha del servicio",IF(E31="","Falta fecha del servicio",IF(F31="","Falta cantidad",IF(G31="","Falta importe previsto",IF(H31="","Falta proveedor previsto",IF(I31="","Falta causa",IF(OR(O31="Confirmada",O31="Descartada"),"Sin aviso",IF(J31="","Falta alternativa",IF(K31="","Falta proveedor alternativo",IF(L31="","Falta importe alternativo",IF(M31="","Falta fecha límite",IF(NOT(ISNUMBER(M31)),"Revisar fecha límite",IF(M31&lt;TODAY(),"Revisión vencida",IF(M31&lt;=TODAY()+'Parámetros'!$B$5,"Revisar decisión",IF(IFERROR(Q31&gt;'Parámetros'!$B$6,FALSE),"Revisar incremento","Sin aviso")))))))))))))))))))))</f>
        <v/>
      </c>
    </row>
    <row r="32">
      <c r="A32" s="11" t="n"/>
      <c r="B32" s="12" t="n"/>
      <c r="C32" s="12" t="n"/>
      <c r="D32" s="12" t="n"/>
      <c r="E32" s="26" t="n"/>
      <c r="F32" s="14" t="n"/>
      <c r="G32" s="27" t="n"/>
      <c r="H32" s="12" t="n"/>
      <c r="I32" s="12" t="n"/>
      <c r="J32" s="12" t="n"/>
      <c r="K32" s="12" t="n"/>
      <c r="L32" s="27" t="n"/>
      <c r="M32" s="26" t="n"/>
      <c r="N32" s="12" t="n"/>
      <c r="O32" s="12" t="n"/>
      <c r="P32" s="25">
        <f>IF(A32="","",IF(OR(G32="",L32=""),"",IFERROR(L32-G32,"")))</f>
        <v/>
      </c>
      <c r="Q32" s="29">
        <f>IF(A32="","",IF(OR(G32="",L32="",G32=0),"",IFERROR((L32-G32)/G32,"")))</f>
        <v/>
      </c>
      <c r="R32" s="19">
        <f>IF(A32="","",IF(O32="","Falta estado",IF(N32="","Falta responsable",IF(B32="","Falta salida",IF(C32="","Falta viajero o grupo",IF(D32="","Falta servicio previsto",IF(NOT(ISNUMBER(E32)),"Revisar fecha del servicio",IF(E32="","Falta fecha del servicio",IF(F32="","Falta cantidad",IF(G32="","Falta importe previsto",IF(H32="","Falta proveedor previsto",IF(I32="","Falta causa",IF(OR(O32="Confirmada",O32="Descartada"),"Sin aviso",IF(J32="","Falta alternativa",IF(K32="","Falta proveedor alternativo",IF(L32="","Falta importe alternativo",IF(M32="","Falta fecha límite",IF(NOT(ISNUMBER(M32)),"Revisar fecha límite",IF(M32&lt;TODAY(),"Revisión vencida",IF(M32&lt;=TODAY()+'Parámetros'!$B$5,"Revisar decisión",IF(IFERROR(Q32&gt;'Parámetros'!$B$6,FALSE),"Revisar incremento","Sin aviso")))))))))))))))))))))</f>
        <v/>
      </c>
    </row>
    <row r="33">
      <c r="A33" s="11" t="n"/>
      <c r="B33" s="12" t="n"/>
      <c r="C33" s="12" t="n"/>
      <c r="D33" s="12" t="n"/>
      <c r="E33" s="26" t="n"/>
      <c r="F33" s="14" t="n"/>
      <c r="G33" s="27" t="n"/>
      <c r="H33" s="12" t="n"/>
      <c r="I33" s="12" t="n"/>
      <c r="J33" s="12" t="n"/>
      <c r="K33" s="12" t="n"/>
      <c r="L33" s="27" t="n"/>
      <c r="M33" s="26" t="n"/>
      <c r="N33" s="12" t="n"/>
      <c r="O33" s="12" t="n"/>
      <c r="P33" s="24">
        <f>IF(A33="","",IF(OR(G33="",L33=""),"",IFERROR(L33-G33,"")))</f>
        <v/>
      </c>
      <c r="Q33" s="28">
        <f>IF(A33="","",IF(OR(G33="",L33="",G33=0),"",IFERROR((L33-G33)/G33,"")))</f>
        <v/>
      </c>
      <c r="R33" s="17">
        <f>IF(A33="","",IF(O33="","Falta estado",IF(N33="","Falta responsable",IF(B33="","Falta salida",IF(C33="","Falta viajero o grupo",IF(D33="","Falta servicio previsto",IF(NOT(ISNUMBER(E33)),"Revisar fecha del servicio",IF(E33="","Falta fecha del servicio",IF(F33="","Falta cantidad",IF(G33="","Falta importe previsto",IF(H33="","Falta proveedor previsto",IF(I33="","Falta causa",IF(OR(O33="Confirmada",O33="Descartada"),"Sin aviso",IF(J33="","Falta alternativa",IF(K33="","Falta proveedor alternativo",IF(L33="","Falta importe alternativo",IF(M33="","Falta fecha límite",IF(NOT(ISNUMBER(M33)),"Revisar fecha límite",IF(M33&lt;TODAY(),"Revisión vencida",IF(M33&lt;=TODAY()+'Parámetros'!$B$5,"Revisar decisión",IF(IFERROR(Q33&gt;'Parámetros'!$B$6,FALSE),"Revisar incremento","Sin aviso")))))))))))))))))))))</f>
        <v/>
      </c>
    </row>
    <row r="34">
      <c r="A34" s="11" t="n"/>
      <c r="B34" s="12" t="n"/>
      <c r="C34" s="12" t="n"/>
      <c r="D34" s="12" t="n"/>
      <c r="E34" s="26" t="n"/>
      <c r="F34" s="14" t="n"/>
      <c r="G34" s="27" t="n"/>
      <c r="H34" s="12" t="n"/>
      <c r="I34" s="12" t="n"/>
      <c r="J34" s="12" t="n"/>
      <c r="K34" s="12" t="n"/>
      <c r="L34" s="27" t="n"/>
      <c r="M34" s="26" t="n"/>
      <c r="N34" s="12" t="n"/>
      <c r="O34" s="12" t="n"/>
      <c r="P34" s="25">
        <f>IF(A34="","",IF(OR(G34="",L34=""),"",IFERROR(L34-G34,"")))</f>
        <v/>
      </c>
      <c r="Q34" s="29">
        <f>IF(A34="","",IF(OR(G34="",L34="",G34=0),"",IFERROR((L34-G34)/G34,"")))</f>
        <v/>
      </c>
      <c r="R34" s="19">
        <f>IF(A34="","",IF(O34="","Falta estado",IF(N34="","Falta responsable",IF(B34="","Falta salida",IF(C34="","Falta viajero o grupo",IF(D34="","Falta servicio previsto",IF(NOT(ISNUMBER(E34)),"Revisar fecha del servicio",IF(E34="","Falta fecha del servicio",IF(F34="","Falta cantidad",IF(G34="","Falta importe previsto",IF(H34="","Falta proveedor previsto",IF(I34="","Falta causa",IF(OR(O34="Confirmada",O34="Descartada"),"Sin aviso",IF(J34="","Falta alternativa",IF(K34="","Falta proveedor alternativo",IF(L34="","Falta importe alternativo",IF(M34="","Falta fecha límite",IF(NOT(ISNUMBER(M34)),"Revisar fecha límite",IF(M34&lt;TODAY(),"Revisión vencida",IF(M34&lt;=TODAY()+'Parámetros'!$B$5,"Revisar decisión",IF(IFERROR(Q34&gt;'Parámetros'!$B$6,FALSE),"Revisar incremento","Sin aviso")))))))))))))))))))))</f>
        <v/>
      </c>
    </row>
    <row r="35">
      <c r="A35" s="11" t="n"/>
      <c r="B35" s="12" t="n"/>
      <c r="C35" s="12" t="n"/>
      <c r="D35" s="12" t="n"/>
      <c r="E35" s="26" t="n"/>
      <c r="F35" s="14" t="n"/>
      <c r="G35" s="27" t="n"/>
      <c r="H35" s="12" t="n"/>
      <c r="I35" s="12" t="n"/>
      <c r="J35" s="12" t="n"/>
      <c r="K35" s="12" t="n"/>
      <c r="L35" s="27" t="n"/>
      <c r="M35" s="26" t="n"/>
      <c r="N35" s="12" t="n"/>
      <c r="O35" s="12" t="n"/>
      <c r="P35" s="24">
        <f>IF(A35="","",IF(OR(G35="",L35=""),"",IFERROR(L35-G35,"")))</f>
        <v/>
      </c>
      <c r="Q35" s="28">
        <f>IF(A35="","",IF(OR(G35="",L35="",G35=0),"",IFERROR((L35-G35)/G35,"")))</f>
        <v/>
      </c>
      <c r="R35" s="17">
        <f>IF(A35="","",IF(O35="","Falta estado",IF(N35="","Falta responsable",IF(B35="","Falta salida",IF(C35="","Falta viajero o grupo",IF(D35="","Falta servicio previsto",IF(NOT(ISNUMBER(E35)),"Revisar fecha del servicio",IF(E35="","Falta fecha del servicio",IF(F35="","Falta cantidad",IF(G35="","Falta importe previsto",IF(H35="","Falta proveedor previsto",IF(I35="","Falta causa",IF(OR(O35="Confirmada",O35="Descartada"),"Sin aviso",IF(J35="","Falta alternativa",IF(K35="","Falta proveedor alternativo",IF(L35="","Falta importe alternativo",IF(M35="","Falta fecha límite",IF(NOT(ISNUMBER(M35)),"Revisar fecha límite",IF(M35&lt;TODAY(),"Revisión vencida",IF(M35&lt;=TODAY()+'Parámetros'!$B$5,"Revisar decisión",IF(IFERROR(Q35&gt;'Parámetros'!$B$6,FALSE),"Revisar incremento","Sin aviso")))))))))))))))))))))</f>
        <v/>
      </c>
    </row>
    <row r="36">
      <c r="A36" s="11" t="n"/>
      <c r="B36" s="12" t="n"/>
      <c r="C36" s="12" t="n"/>
      <c r="D36" s="12" t="n"/>
      <c r="E36" s="26" t="n"/>
      <c r="F36" s="14" t="n"/>
      <c r="G36" s="27" t="n"/>
      <c r="H36" s="12" t="n"/>
      <c r="I36" s="12" t="n"/>
      <c r="J36" s="12" t="n"/>
      <c r="K36" s="12" t="n"/>
      <c r="L36" s="27" t="n"/>
      <c r="M36" s="26" t="n"/>
      <c r="N36" s="12" t="n"/>
      <c r="O36" s="12" t="n"/>
      <c r="P36" s="25">
        <f>IF(A36="","",IF(OR(G36="",L36=""),"",IFERROR(L36-G36,"")))</f>
        <v/>
      </c>
      <c r="Q36" s="29">
        <f>IF(A36="","",IF(OR(G36="",L36="",G36=0),"",IFERROR((L36-G36)/G36,"")))</f>
        <v/>
      </c>
      <c r="R36" s="19">
        <f>IF(A36="","",IF(O36="","Falta estado",IF(N36="","Falta responsable",IF(B36="","Falta salida",IF(C36="","Falta viajero o grupo",IF(D36="","Falta servicio previsto",IF(NOT(ISNUMBER(E36)),"Revisar fecha del servicio",IF(E36="","Falta fecha del servicio",IF(F36="","Falta cantidad",IF(G36="","Falta importe previsto",IF(H36="","Falta proveedor previsto",IF(I36="","Falta causa",IF(OR(O36="Confirmada",O36="Descartada"),"Sin aviso",IF(J36="","Falta alternativa",IF(K36="","Falta proveedor alternativo",IF(L36="","Falta importe alternativo",IF(M36="","Falta fecha límite",IF(NOT(ISNUMBER(M36)),"Revisar fecha límite",IF(M36&lt;TODAY(),"Revisión vencida",IF(M36&lt;=TODAY()+'Parámetros'!$B$5,"Revisar decisión",IF(IFERROR(Q36&gt;'Parámetros'!$B$6,FALSE),"Revisar incremento","Sin aviso")))))))))))))))))))))</f>
        <v/>
      </c>
    </row>
    <row r="37">
      <c r="A37" s="11" t="n"/>
      <c r="B37" s="12" t="n"/>
      <c r="C37" s="12" t="n"/>
      <c r="D37" s="12" t="n"/>
      <c r="E37" s="26" t="n"/>
      <c r="F37" s="14" t="n"/>
      <c r="G37" s="27" t="n"/>
      <c r="H37" s="12" t="n"/>
      <c r="I37" s="12" t="n"/>
      <c r="J37" s="12" t="n"/>
      <c r="K37" s="12" t="n"/>
      <c r="L37" s="27" t="n"/>
      <c r="M37" s="26" t="n"/>
      <c r="N37" s="12" t="n"/>
      <c r="O37" s="12" t="n"/>
      <c r="P37" s="24">
        <f>IF(A37="","",IF(OR(G37="",L37=""),"",IFERROR(L37-G37,"")))</f>
        <v/>
      </c>
      <c r="Q37" s="28">
        <f>IF(A37="","",IF(OR(G37="",L37="",G37=0),"",IFERROR((L37-G37)/G37,"")))</f>
        <v/>
      </c>
      <c r="R37" s="17">
        <f>IF(A37="","",IF(O37="","Falta estado",IF(N37="","Falta responsable",IF(B37="","Falta salida",IF(C37="","Falta viajero o grupo",IF(D37="","Falta servicio previsto",IF(NOT(ISNUMBER(E37)),"Revisar fecha del servicio",IF(E37="","Falta fecha del servicio",IF(F37="","Falta cantidad",IF(G37="","Falta importe previsto",IF(H37="","Falta proveedor previsto",IF(I37="","Falta causa",IF(OR(O37="Confirmada",O37="Descartada"),"Sin aviso",IF(J37="","Falta alternativa",IF(K37="","Falta proveedor alternativo",IF(L37="","Falta importe alternativo",IF(M37="","Falta fecha límite",IF(NOT(ISNUMBER(M37)),"Revisar fecha límite",IF(M37&lt;TODAY(),"Revisión vencida",IF(M37&lt;=TODAY()+'Parámetros'!$B$5,"Revisar decisión",IF(IFERROR(Q37&gt;'Parámetros'!$B$6,FALSE),"Revisar incremento","Sin aviso")))))))))))))))))))))</f>
        <v/>
      </c>
    </row>
    <row r="38">
      <c r="A38" s="11" t="n"/>
      <c r="B38" s="12" t="n"/>
      <c r="C38" s="12" t="n"/>
      <c r="D38" s="12" t="n"/>
      <c r="E38" s="26" t="n"/>
      <c r="F38" s="14" t="n"/>
      <c r="G38" s="27" t="n"/>
      <c r="H38" s="12" t="n"/>
      <c r="I38" s="12" t="n"/>
      <c r="J38" s="12" t="n"/>
      <c r="K38" s="12" t="n"/>
      <c r="L38" s="27" t="n"/>
      <c r="M38" s="26" t="n"/>
      <c r="N38" s="12" t="n"/>
      <c r="O38" s="12" t="n"/>
      <c r="P38" s="25">
        <f>IF(A38="","",IF(OR(G38="",L38=""),"",IFERROR(L38-G38,"")))</f>
        <v/>
      </c>
      <c r="Q38" s="29">
        <f>IF(A38="","",IF(OR(G38="",L38="",G38=0),"",IFERROR((L38-G38)/G38,"")))</f>
        <v/>
      </c>
      <c r="R38" s="19">
        <f>IF(A38="","",IF(O38="","Falta estado",IF(N38="","Falta responsable",IF(B38="","Falta salida",IF(C38="","Falta viajero o grupo",IF(D38="","Falta servicio previsto",IF(NOT(ISNUMBER(E38)),"Revisar fecha del servicio",IF(E38="","Falta fecha del servicio",IF(F38="","Falta cantidad",IF(G38="","Falta importe previsto",IF(H38="","Falta proveedor previsto",IF(I38="","Falta causa",IF(OR(O38="Confirmada",O38="Descartada"),"Sin aviso",IF(J38="","Falta alternativa",IF(K38="","Falta proveedor alternativo",IF(L38="","Falta importe alternativo",IF(M38="","Falta fecha límite",IF(NOT(ISNUMBER(M38)),"Revisar fecha límite",IF(M38&lt;TODAY(),"Revisión vencida",IF(M38&lt;=TODAY()+'Parámetros'!$B$5,"Revisar decisión",IF(IFERROR(Q38&gt;'Parámetros'!$B$6,FALSE),"Revisar incremento","Sin aviso")))))))))))))))))))))</f>
        <v/>
      </c>
    </row>
    <row r="39">
      <c r="A39" s="11" t="n"/>
      <c r="B39" s="12" t="n"/>
      <c r="C39" s="12" t="n"/>
      <c r="D39" s="12" t="n"/>
      <c r="E39" s="26" t="n"/>
      <c r="F39" s="14" t="n"/>
      <c r="G39" s="27" t="n"/>
      <c r="H39" s="12" t="n"/>
      <c r="I39" s="12" t="n"/>
      <c r="J39" s="12" t="n"/>
      <c r="K39" s="12" t="n"/>
      <c r="L39" s="27" t="n"/>
      <c r="M39" s="26" t="n"/>
      <c r="N39" s="12" t="n"/>
      <c r="O39" s="12" t="n"/>
      <c r="P39" s="24">
        <f>IF(A39="","",IF(OR(G39="",L39=""),"",IFERROR(L39-G39,"")))</f>
        <v/>
      </c>
      <c r="Q39" s="28">
        <f>IF(A39="","",IF(OR(G39="",L39="",G39=0),"",IFERROR((L39-G39)/G39,"")))</f>
        <v/>
      </c>
      <c r="R39" s="17">
        <f>IF(A39="","",IF(O39="","Falta estado",IF(N39="","Falta responsable",IF(B39="","Falta salida",IF(C39="","Falta viajero o grupo",IF(D39="","Falta servicio previsto",IF(NOT(ISNUMBER(E39)),"Revisar fecha del servicio",IF(E39="","Falta fecha del servicio",IF(F39="","Falta cantidad",IF(G39="","Falta importe previsto",IF(H39="","Falta proveedor previsto",IF(I39="","Falta causa",IF(OR(O39="Confirmada",O39="Descartada"),"Sin aviso",IF(J39="","Falta alternativa",IF(K39="","Falta proveedor alternativo",IF(L39="","Falta importe alternativo",IF(M39="","Falta fecha límite",IF(NOT(ISNUMBER(M39)),"Revisar fecha límite",IF(M39&lt;TODAY(),"Revisión vencida",IF(M39&lt;=TODAY()+'Parámetros'!$B$5,"Revisar decisión",IF(IFERROR(Q39&gt;'Parámetros'!$B$6,FALSE),"Revisar incremento","Sin aviso")))))))))))))))))))))</f>
        <v/>
      </c>
    </row>
    <row r="40">
      <c r="A40" s="11" t="n"/>
      <c r="B40" s="12" t="n"/>
      <c r="C40" s="12" t="n"/>
      <c r="D40" s="12" t="n"/>
      <c r="E40" s="26" t="n"/>
      <c r="F40" s="14" t="n"/>
      <c r="G40" s="27" t="n"/>
      <c r="H40" s="12" t="n"/>
      <c r="I40" s="12" t="n"/>
      <c r="J40" s="12" t="n"/>
      <c r="K40" s="12" t="n"/>
      <c r="L40" s="27" t="n"/>
      <c r="M40" s="26" t="n"/>
      <c r="N40" s="12" t="n"/>
      <c r="O40" s="12" t="n"/>
      <c r="P40" s="25">
        <f>IF(A40="","",IF(OR(G40="",L40=""),"",IFERROR(L40-G40,"")))</f>
        <v/>
      </c>
      <c r="Q40" s="29">
        <f>IF(A40="","",IF(OR(G40="",L40="",G40=0),"",IFERROR((L40-G40)/G40,"")))</f>
        <v/>
      </c>
      <c r="R40" s="19">
        <f>IF(A40="","",IF(O40="","Falta estado",IF(N40="","Falta responsable",IF(B40="","Falta salida",IF(C40="","Falta viajero o grupo",IF(D40="","Falta servicio previsto",IF(NOT(ISNUMBER(E40)),"Revisar fecha del servicio",IF(E40="","Falta fecha del servicio",IF(F40="","Falta cantidad",IF(G40="","Falta importe previsto",IF(H40="","Falta proveedor previsto",IF(I40="","Falta causa",IF(OR(O40="Confirmada",O40="Descartada"),"Sin aviso",IF(J40="","Falta alternativa",IF(K40="","Falta proveedor alternativo",IF(L40="","Falta importe alternativo",IF(M40="","Falta fecha límite",IF(NOT(ISNUMBER(M40)),"Revisar fecha límite",IF(M40&lt;TODAY(),"Revisión vencida",IF(M40&lt;=TODAY()+'Parámetros'!$B$5,"Revisar decisión",IF(IFERROR(Q40&gt;'Parámetros'!$B$6,FALSE),"Revisar incremento","Sin aviso")))))))))))))))))))))</f>
        <v/>
      </c>
    </row>
    <row r="41">
      <c r="A41" s="11" t="n"/>
      <c r="B41" s="12" t="n"/>
      <c r="C41" s="12" t="n"/>
      <c r="D41" s="12" t="n"/>
      <c r="E41" s="26" t="n"/>
      <c r="F41" s="14" t="n"/>
      <c r="G41" s="27" t="n"/>
      <c r="H41" s="12" t="n"/>
      <c r="I41" s="12" t="n"/>
      <c r="J41" s="12" t="n"/>
      <c r="K41" s="12" t="n"/>
      <c r="L41" s="27" t="n"/>
      <c r="M41" s="26" t="n"/>
      <c r="N41" s="12" t="n"/>
      <c r="O41" s="12" t="n"/>
      <c r="P41" s="24">
        <f>IF(A41="","",IF(OR(G41="",L41=""),"",IFERROR(L41-G41,"")))</f>
        <v/>
      </c>
      <c r="Q41" s="28">
        <f>IF(A41="","",IF(OR(G41="",L41="",G41=0),"",IFERROR((L41-G41)/G41,"")))</f>
        <v/>
      </c>
      <c r="R41" s="17">
        <f>IF(A41="","",IF(O41="","Falta estado",IF(N41="","Falta responsable",IF(B41="","Falta salida",IF(C41="","Falta viajero o grupo",IF(D41="","Falta servicio previsto",IF(NOT(ISNUMBER(E41)),"Revisar fecha del servicio",IF(E41="","Falta fecha del servicio",IF(F41="","Falta cantidad",IF(G41="","Falta importe previsto",IF(H41="","Falta proveedor previsto",IF(I41="","Falta causa",IF(OR(O41="Confirmada",O41="Descartada"),"Sin aviso",IF(J41="","Falta alternativa",IF(K41="","Falta proveedor alternativo",IF(L41="","Falta importe alternativo",IF(M41="","Falta fecha límite",IF(NOT(ISNUMBER(M41)),"Revisar fecha límite",IF(M41&lt;TODAY(),"Revisión vencida",IF(M41&lt;=TODAY()+'Parámetros'!$B$5,"Revisar decisión",IF(IFERROR(Q41&gt;'Parámetros'!$B$6,FALSE),"Revisar incremento","Sin aviso")))))))))))))))))))))</f>
        <v/>
      </c>
    </row>
    <row r="42">
      <c r="A42" s="11" t="n"/>
      <c r="B42" s="12" t="n"/>
      <c r="C42" s="12" t="n"/>
      <c r="D42" s="12" t="n"/>
      <c r="E42" s="26" t="n"/>
      <c r="F42" s="14" t="n"/>
      <c r="G42" s="27" t="n"/>
      <c r="H42" s="12" t="n"/>
      <c r="I42" s="12" t="n"/>
      <c r="J42" s="12" t="n"/>
      <c r="K42" s="12" t="n"/>
      <c r="L42" s="27" t="n"/>
      <c r="M42" s="26" t="n"/>
      <c r="N42" s="12" t="n"/>
      <c r="O42" s="12" t="n"/>
      <c r="P42" s="25">
        <f>IF(A42="","",IF(OR(G42="",L42=""),"",IFERROR(L42-G42,"")))</f>
        <v/>
      </c>
      <c r="Q42" s="29">
        <f>IF(A42="","",IF(OR(G42="",L42="",G42=0),"",IFERROR((L42-G42)/G42,"")))</f>
        <v/>
      </c>
      <c r="R42" s="19">
        <f>IF(A42="","",IF(O42="","Falta estado",IF(N42="","Falta responsable",IF(B42="","Falta salida",IF(C42="","Falta viajero o grupo",IF(D42="","Falta servicio previsto",IF(NOT(ISNUMBER(E42)),"Revisar fecha del servicio",IF(E42="","Falta fecha del servicio",IF(F42="","Falta cantidad",IF(G42="","Falta importe previsto",IF(H42="","Falta proveedor previsto",IF(I42="","Falta causa",IF(OR(O42="Confirmada",O42="Descartada"),"Sin aviso",IF(J42="","Falta alternativa",IF(K42="","Falta proveedor alternativo",IF(L42="","Falta importe alternativo",IF(M42="","Falta fecha límite",IF(NOT(ISNUMBER(M42)),"Revisar fecha límite",IF(M42&lt;TODAY(),"Revisión vencida",IF(M42&lt;=TODAY()+'Parámetros'!$B$5,"Revisar decisión",IF(IFERROR(Q42&gt;'Parámetros'!$B$6,FALSE),"Revisar incremento","Sin aviso")))))))))))))))))))))</f>
        <v/>
      </c>
    </row>
    <row r="43">
      <c r="A43" s="11" t="n"/>
      <c r="B43" s="12" t="n"/>
      <c r="C43" s="12" t="n"/>
      <c r="D43" s="12" t="n"/>
      <c r="E43" s="26" t="n"/>
      <c r="F43" s="14" t="n"/>
      <c r="G43" s="27" t="n"/>
      <c r="H43" s="12" t="n"/>
      <c r="I43" s="12" t="n"/>
      <c r="J43" s="12" t="n"/>
      <c r="K43" s="12" t="n"/>
      <c r="L43" s="27" t="n"/>
      <c r="M43" s="26" t="n"/>
      <c r="N43" s="12" t="n"/>
      <c r="O43" s="12" t="n"/>
      <c r="P43" s="24">
        <f>IF(A43="","",IF(OR(G43="",L43=""),"",IFERROR(L43-G43,"")))</f>
        <v/>
      </c>
      <c r="Q43" s="28">
        <f>IF(A43="","",IF(OR(G43="",L43="",G43=0),"",IFERROR((L43-G43)/G43,"")))</f>
        <v/>
      </c>
      <c r="R43" s="17">
        <f>IF(A43="","",IF(O43="","Falta estado",IF(N43="","Falta responsable",IF(B43="","Falta salida",IF(C43="","Falta viajero o grupo",IF(D43="","Falta servicio previsto",IF(NOT(ISNUMBER(E43)),"Revisar fecha del servicio",IF(E43="","Falta fecha del servicio",IF(F43="","Falta cantidad",IF(G43="","Falta importe previsto",IF(H43="","Falta proveedor previsto",IF(I43="","Falta causa",IF(OR(O43="Confirmada",O43="Descartada"),"Sin aviso",IF(J43="","Falta alternativa",IF(K43="","Falta proveedor alternativo",IF(L43="","Falta importe alternativo",IF(M43="","Falta fecha límite",IF(NOT(ISNUMBER(M43)),"Revisar fecha límite",IF(M43&lt;TODAY(),"Revisión vencida",IF(M43&lt;=TODAY()+'Parámetros'!$B$5,"Revisar decisión",IF(IFERROR(Q43&gt;'Parámetros'!$B$6,FALSE),"Revisar incremento","Sin aviso")))))))))))))))))))))</f>
        <v/>
      </c>
    </row>
    <row r="44">
      <c r="A44" s="11" t="n"/>
      <c r="B44" s="12" t="n"/>
      <c r="C44" s="12" t="n"/>
      <c r="D44" s="12" t="n"/>
      <c r="E44" s="26" t="n"/>
      <c r="F44" s="14" t="n"/>
      <c r="G44" s="27" t="n"/>
      <c r="H44" s="12" t="n"/>
      <c r="I44" s="12" t="n"/>
      <c r="J44" s="12" t="n"/>
      <c r="K44" s="12" t="n"/>
      <c r="L44" s="27" t="n"/>
      <c r="M44" s="26" t="n"/>
      <c r="N44" s="12" t="n"/>
      <c r="O44" s="12" t="n"/>
      <c r="P44" s="25">
        <f>IF(A44="","",IF(OR(G44="",L44=""),"",IFERROR(L44-G44,"")))</f>
        <v/>
      </c>
      <c r="Q44" s="29">
        <f>IF(A44="","",IF(OR(G44="",L44="",G44=0),"",IFERROR((L44-G44)/G44,"")))</f>
        <v/>
      </c>
      <c r="R44" s="19">
        <f>IF(A44="","",IF(O44="","Falta estado",IF(N44="","Falta responsable",IF(B44="","Falta salida",IF(C44="","Falta viajero o grupo",IF(D44="","Falta servicio previsto",IF(NOT(ISNUMBER(E44)),"Revisar fecha del servicio",IF(E44="","Falta fecha del servicio",IF(F44="","Falta cantidad",IF(G44="","Falta importe previsto",IF(H44="","Falta proveedor previsto",IF(I44="","Falta causa",IF(OR(O44="Confirmada",O44="Descartada"),"Sin aviso",IF(J44="","Falta alternativa",IF(K44="","Falta proveedor alternativo",IF(L44="","Falta importe alternativo",IF(M44="","Falta fecha límite",IF(NOT(ISNUMBER(M44)),"Revisar fecha límite",IF(M44&lt;TODAY(),"Revisión vencida",IF(M44&lt;=TODAY()+'Parámetros'!$B$5,"Revisar decisión",IF(IFERROR(Q44&gt;'Parámetros'!$B$6,FALSE),"Revisar incremento","Sin aviso")))))))))))))))))))))</f>
        <v/>
      </c>
    </row>
    <row r="45">
      <c r="A45" s="11" t="n"/>
      <c r="B45" s="12" t="n"/>
      <c r="C45" s="12" t="n"/>
      <c r="D45" s="12" t="n"/>
      <c r="E45" s="26" t="n"/>
      <c r="F45" s="14" t="n"/>
      <c r="G45" s="27" t="n"/>
      <c r="H45" s="12" t="n"/>
      <c r="I45" s="12" t="n"/>
      <c r="J45" s="12" t="n"/>
      <c r="K45" s="12" t="n"/>
      <c r="L45" s="27" t="n"/>
      <c r="M45" s="26" t="n"/>
      <c r="N45" s="12" t="n"/>
      <c r="O45" s="12" t="n"/>
      <c r="P45" s="24">
        <f>IF(A45="","",IF(OR(G45="",L45=""),"",IFERROR(L45-G45,"")))</f>
        <v/>
      </c>
      <c r="Q45" s="28">
        <f>IF(A45="","",IF(OR(G45="",L45="",G45=0),"",IFERROR((L45-G45)/G45,"")))</f>
        <v/>
      </c>
      <c r="R45" s="17">
        <f>IF(A45="","",IF(O45="","Falta estado",IF(N45="","Falta responsable",IF(B45="","Falta salida",IF(C45="","Falta viajero o grupo",IF(D45="","Falta servicio previsto",IF(NOT(ISNUMBER(E45)),"Revisar fecha del servicio",IF(E45="","Falta fecha del servicio",IF(F45="","Falta cantidad",IF(G45="","Falta importe previsto",IF(H45="","Falta proveedor previsto",IF(I45="","Falta causa",IF(OR(O45="Confirmada",O45="Descartada"),"Sin aviso",IF(J45="","Falta alternativa",IF(K45="","Falta proveedor alternativo",IF(L45="","Falta importe alternativo",IF(M45="","Falta fecha límite",IF(NOT(ISNUMBER(M45)),"Revisar fecha límite",IF(M45&lt;TODAY(),"Revisión vencida",IF(M45&lt;=TODAY()+'Parámetros'!$B$5,"Revisar decisión",IF(IFERROR(Q45&gt;'Parámetros'!$B$6,FALSE),"Revisar incremento","Sin aviso")))))))))))))))))))))</f>
        <v/>
      </c>
    </row>
    <row r="46">
      <c r="A46" s="11" t="n"/>
      <c r="B46" s="12" t="n"/>
      <c r="C46" s="12" t="n"/>
      <c r="D46" s="12" t="n"/>
      <c r="E46" s="26" t="n"/>
      <c r="F46" s="14" t="n"/>
      <c r="G46" s="27" t="n"/>
      <c r="H46" s="12" t="n"/>
      <c r="I46" s="12" t="n"/>
      <c r="J46" s="12" t="n"/>
      <c r="K46" s="12" t="n"/>
      <c r="L46" s="27" t="n"/>
      <c r="M46" s="26" t="n"/>
      <c r="N46" s="12" t="n"/>
      <c r="O46" s="12" t="n"/>
      <c r="P46" s="25">
        <f>IF(A46="","",IF(OR(G46="",L46=""),"",IFERROR(L46-G46,"")))</f>
        <v/>
      </c>
      <c r="Q46" s="29">
        <f>IF(A46="","",IF(OR(G46="",L46="",G46=0),"",IFERROR((L46-G46)/G46,"")))</f>
        <v/>
      </c>
      <c r="R46" s="19">
        <f>IF(A46="","",IF(O46="","Falta estado",IF(N46="","Falta responsable",IF(B46="","Falta salida",IF(C46="","Falta viajero o grupo",IF(D46="","Falta servicio previsto",IF(NOT(ISNUMBER(E46)),"Revisar fecha del servicio",IF(E46="","Falta fecha del servicio",IF(F46="","Falta cantidad",IF(G46="","Falta importe previsto",IF(H46="","Falta proveedor previsto",IF(I46="","Falta causa",IF(OR(O46="Confirmada",O46="Descartada"),"Sin aviso",IF(J46="","Falta alternativa",IF(K46="","Falta proveedor alternativo",IF(L46="","Falta importe alternativo",IF(M46="","Falta fecha límite",IF(NOT(ISNUMBER(M46)),"Revisar fecha límite",IF(M46&lt;TODAY(),"Revisión vencida",IF(M46&lt;=TODAY()+'Parámetros'!$B$5,"Revisar decisión",IF(IFERROR(Q46&gt;'Parámetros'!$B$6,FALSE),"Revisar incremento","Sin aviso")))))))))))))))))))))</f>
        <v/>
      </c>
    </row>
    <row r="47">
      <c r="A47" s="11" t="n"/>
      <c r="B47" s="12" t="n"/>
      <c r="C47" s="12" t="n"/>
      <c r="D47" s="12" t="n"/>
      <c r="E47" s="26" t="n"/>
      <c r="F47" s="14" t="n"/>
      <c r="G47" s="27" t="n"/>
      <c r="H47" s="12" t="n"/>
      <c r="I47" s="12" t="n"/>
      <c r="J47" s="12" t="n"/>
      <c r="K47" s="12" t="n"/>
      <c r="L47" s="27" t="n"/>
      <c r="M47" s="26" t="n"/>
      <c r="N47" s="12" t="n"/>
      <c r="O47" s="12" t="n"/>
      <c r="P47" s="24">
        <f>IF(A47="","",IF(OR(G47="",L47=""),"",IFERROR(L47-G47,"")))</f>
        <v/>
      </c>
      <c r="Q47" s="28">
        <f>IF(A47="","",IF(OR(G47="",L47="",G47=0),"",IFERROR((L47-G47)/G47,"")))</f>
        <v/>
      </c>
      <c r="R47" s="17">
        <f>IF(A47="","",IF(O47="","Falta estado",IF(N47="","Falta responsable",IF(B47="","Falta salida",IF(C47="","Falta viajero o grupo",IF(D47="","Falta servicio previsto",IF(NOT(ISNUMBER(E47)),"Revisar fecha del servicio",IF(E47="","Falta fecha del servicio",IF(F47="","Falta cantidad",IF(G47="","Falta importe previsto",IF(H47="","Falta proveedor previsto",IF(I47="","Falta causa",IF(OR(O47="Confirmada",O47="Descartada"),"Sin aviso",IF(J47="","Falta alternativa",IF(K47="","Falta proveedor alternativo",IF(L47="","Falta importe alternativo",IF(M47="","Falta fecha límite",IF(NOT(ISNUMBER(M47)),"Revisar fecha límite",IF(M47&lt;TODAY(),"Revisión vencida",IF(M47&lt;=TODAY()+'Parámetros'!$B$5,"Revisar decisión",IF(IFERROR(Q47&gt;'Parámetros'!$B$6,FALSE),"Revisar incremento","Sin aviso")))))))))))))))))))))</f>
        <v/>
      </c>
    </row>
    <row r="48">
      <c r="A48" s="11" t="n"/>
      <c r="B48" s="12" t="n"/>
      <c r="C48" s="12" t="n"/>
      <c r="D48" s="12" t="n"/>
      <c r="E48" s="26" t="n"/>
      <c r="F48" s="14" t="n"/>
      <c r="G48" s="27" t="n"/>
      <c r="H48" s="12" t="n"/>
      <c r="I48" s="12" t="n"/>
      <c r="J48" s="12" t="n"/>
      <c r="K48" s="12" t="n"/>
      <c r="L48" s="27" t="n"/>
      <c r="M48" s="26" t="n"/>
      <c r="N48" s="12" t="n"/>
      <c r="O48" s="12" t="n"/>
      <c r="P48" s="25">
        <f>IF(A48="","",IF(OR(G48="",L48=""),"",IFERROR(L48-G48,"")))</f>
        <v/>
      </c>
      <c r="Q48" s="29">
        <f>IF(A48="","",IF(OR(G48="",L48="",G48=0),"",IFERROR((L48-G48)/G48,"")))</f>
        <v/>
      </c>
      <c r="R48" s="19">
        <f>IF(A48="","",IF(O48="","Falta estado",IF(N48="","Falta responsable",IF(B48="","Falta salida",IF(C48="","Falta viajero o grupo",IF(D48="","Falta servicio previsto",IF(NOT(ISNUMBER(E48)),"Revisar fecha del servicio",IF(E48="","Falta fecha del servicio",IF(F48="","Falta cantidad",IF(G48="","Falta importe previsto",IF(H48="","Falta proveedor previsto",IF(I48="","Falta causa",IF(OR(O48="Confirmada",O48="Descartada"),"Sin aviso",IF(J48="","Falta alternativa",IF(K48="","Falta proveedor alternativo",IF(L48="","Falta importe alternativo",IF(M48="","Falta fecha límite",IF(NOT(ISNUMBER(M48)),"Revisar fecha límite",IF(M48&lt;TODAY(),"Revisión vencida",IF(M48&lt;=TODAY()+'Parámetros'!$B$5,"Revisar decisión",IF(IFERROR(Q48&gt;'Parámetros'!$B$6,FALSE),"Revisar incremento","Sin aviso")))))))))))))))))))))</f>
        <v/>
      </c>
    </row>
    <row r="49">
      <c r="A49" s="11" t="n"/>
      <c r="B49" s="12" t="n"/>
      <c r="C49" s="12" t="n"/>
      <c r="D49" s="12" t="n"/>
      <c r="E49" s="26" t="n"/>
      <c r="F49" s="14" t="n"/>
      <c r="G49" s="27" t="n"/>
      <c r="H49" s="12" t="n"/>
      <c r="I49" s="12" t="n"/>
      <c r="J49" s="12" t="n"/>
      <c r="K49" s="12" t="n"/>
      <c r="L49" s="27" t="n"/>
      <c r="M49" s="26" t="n"/>
      <c r="N49" s="12" t="n"/>
      <c r="O49" s="12" t="n"/>
      <c r="P49" s="24">
        <f>IF(A49="","",IF(OR(G49="",L49=""),"",IFERROR(L49-G49,"")))</f>
        <v/>
      </c>
      <c r="Q49" s="28">
        <f>IF(A49="","",IF(OR(G49="",L49="",G49=0),"",IFERROR((L49-G49)/G49,"")))</f>
        <v/>
      </c>
      <c r="R49" s="17">
        <f>IF(A49="","",IF(O49="","Falta estado",IF(N49="","Falta responsable",IF(B49="","Falta salida",IF(C49="","Falta viajero o grupo",IF(D49="","Falta servicio previsto",IF(NOT(ISNUMBER(E49)),"Revisar fecha del servicio",IF(E49="","Falta fecha del servicio",IF(F49="","Falta cantidad",IF(G49="","Falta importe previsto",IF(H49="","Falta proveedor previsto",IF(I49="","Falta causa",IF(OR(O49="Confirmada",O49="Descartada"),"Sin aviso",IF(J49="","Falta alternativa",IF(K49="","Falta proveedor alternativo",IF(L49="","Falta importe alternativo",IF(M49="","Falta fecha límite",IF(NOT(ISNUMBER(M49)),"Revisar fecha límite",IF(M49&lt;TODAY(),"Revisión vencida",IF(M49&lt;=TODAY()+'Parámetros'!$B$5,"Revisar decisión",IF(IFERROR(Q49&gt;'Parámetros'!$B$6,FALSE),"Revisar incremento","Sin aviso")))))))))))))))))))))</f>
        <v/>
      </c>
    </row>
    <row r="50">
      <c r="A50" s="11" t="n"/>
      <c r="B50" s="12" t="n"/>
      <c r="C50" s="12" t="n"/>
      <c r="D50" s="12" t="n"/>
      <c r="E50" s="26" t="n"/>
      <c r="F50" s="14" t="n"/>
      <c r="G50" s="27" t="n"/>
      <c r="H50" s="12" t="n"/>
      <c r="I50" s="12" t="n"/>
      <c r="J50" s="12" t="n"/>
      <c r="K50" s="12" t="n"/>
      <c r="L50" s="27" t="n"/>
      <c r="M50" s="26" t="n"/>
      <c r="N50" s="12" t="n"/>
      <c r="O50" s="12" t="n"/>
      <c r="P50" s="25">
        <f>IF(A50="","",IF(OR(G50="",L50=""),"",IFERROR(L50-G50,"")))</f>
        <v/>
      </c>
      <c r="Q50" s="29">
        <f>IF(A50="","",IF(OR(G50="",L50="",G50=0),"",IFERROR((L50-G50)/G50,"")))</f>
        <v/>
      </c>
      <c r="R50" s="19">
        <f>IF(A50="","",IF(O50="","Falta estado",IF(N50="","Falta responsable",IF(B50="","Falta salida",IF(C50="","Falta viajero o grupo",IF(D50="","Falta servicio previsto",IF(NOT(ISNUMBER(E50)),"Revisar fecha del servicio",IF(E50="","Falta fecha del servicio",IF(F50="","Falta cantidad",IF(G50="","Falta importe previsto",IF(H50="","Falta proveedor previsto",IF(I50="","Falta causa",IF(OR(O50="Confirmada",O50="Descartada"),"Sin aviso",IF(J50="","Falta alternativa",IF(K50="","Falta proveedor alternativo",IF(L50="","Falta importe alternativo",IF(M50="","Falta fecha límite",IF(NOT(ISNUMBER(M50)),"Revisar fecha límite",IF(M50&lt;TODAY(),"Revisión vencida",IF(M50&lt;=TODAY()+'Parámetros'!$B$5,"Revisar decisión",IF(IFERROR(Q50&gt;'Parámetros'!$B$6,FALSE),"Revisar incremento","Sin aviso")))))))))))))))))))))</f>
        <v/>
      </c>
    </row>
    <row r="51">
      <c r="A51" s="11" t="n"/>
      <c r="B51" s="12" t="n"/>
      <c r="C51" s="12" t="n"/>
      <c r="D51" s="12" t="n"/>
      <c r="E51" s="26" t="n"/>
      <c r="F51" s="14" t="n"/>
      <c r="G51" s="27" t="n"/>
      <c r="H51" s="12" t="n"/>
      <c r="I51" s="12" t="n"/>
      <c r="J51" s="12" t="n"/>
      <c r="K51" s="12" t="n"/>
      <c r="L51" s="27" t="n"/>
      <c r="M51" s="26" t="n"/>
      <c r="N51" s="12" t="n"/>
      <c r="O51" s="12" t="n"/>
      <c r="P51" s="24">
        <f>IF(A51="","",IF(OR(G51="",L51=""),"",IFERROR(L51-G51,"")))</f>
        <v/>
      </c>
      <c r="Q51" s="28">
        <f>IF(A51="","",IF(OR(G51="",L51="",G51=0),"",IFERROR((L51-G51)/G51,"")))</f>
        <v/>
      </c>
      <c r="R51" s="17">
        <f>IF(A51="","",IF(O51="","Falta estado",IF(N51="","Falta responsable",IF(B51="","Falta salida",IF(C51="","Falta viajero o grupo",IF(D51="","Falta servicio previsto",IF(NOT(ISNUMBER(E51)),"Revisar fecha del servicio",IF(E51="","Falta fecha del servicio",IF(F51="","Falta cantidad",IF(G51="","Falta importe previsto",IF(H51="","Falta proveedor previsto",IF(I51="","Falta causa",IF(OR(O51="Confirmada",O51="Descartada"),"Sin aviso",IF(J51="","Falta alternativa",IF(K51="","Falta proveedor alternativo",IF(L51="","Falta importe alternativo",IF(M51="","Falta fecha límite",IF(NOT(ISNUMBER(M51)),"Revisar fecha límite",IF(M51&lt;TODAY(),"Revisión vencida",IF(M51&lt;=TODAY()+'Parámetros'!$B$5,"Revisar decisión",IF(IFERROR(Q51&gt;'Parámetros'!$B$6,FALSE),"Revisar incremento","Sin aviso")))))))))))))))))))))</f>
        <v/>
      </c>
    </row>
    <row r="52">
      <c r="A52" s="11" t="n"/>
      <c r="B52" s="12" t="n"/>
      <c r="C52" s="12" t="n"/>
      <c r="D52" s="12" t="n"/>
      <c r="E52" s="26" t="n"/>
      <c r="F52" s="14" t="n"/>
      <c r="G52" s="27" t="n"/>
      <c r="H52" s="12" t="n"/>
      <c r="I52" s="12" t="n"/>
      <c r="J52" s="12" t="n"/>
      <c r="K52" s="12" t="n"/>
      <c r="L52" s="27" t="n"/>
      <c r="M52" s="26" t="n"/>
      <c r="N52" s="12" t="n"/>
      <c r="O52" s="12" t="n"/>
      <c r="P52" s="25">
        <f>IF(A52="","",IF(OR(G52="",L52=""),"",IFERROR(L52-G52,"")))</f>
        <v/>
      </c>
      <c r="Q52" s="29">
        <f>IF(A52="","",IF(OR(G52="",L52="",G52=0),"",IFERROR((L52-G52)/G52,"")))</f>
        <v/>
      </c>
      <c r="R52" s="19">
        <f>IF(A52="","",IF(O52="","Falta estado",IF(N52="","Falta responsable",IF(B52="","Falta salida",IF(C52="","Falta viajero o grupo",IF(D52="","Falta servicio previsto",IF(NOT(ISNUMBER(E52)),"Revisar fecha del servicio",IF(E52="","Falta fecha del servicio",IF(F52="","Falta cantidad",IF(G52="","Falta importe previsto",IF(H52="","Falta proveedor previsto",IF(I52="","Falta causa",IF(OR(O52="Confirmada",O52="Descartada"),"Sin aviso",IF(J52="","Falta alternativa",IF(K52="","Falta proveedor alternativo",IF(L52="","Falta importe alternativo",IF(M52="","Falta fecha límite",IF(NOT(ISNUMBER(M52)),"Revisar fecha límite",IF(M52&lt;TODAY(),"Revisión vencida",IF(M52&lt;=TODAY()+'Parámetros'!$B$5,"Revisar decisión",IF(IFERROR(Q52&gt;'Parámetros'!$B$6,FALSE),"Revisar incremento","Sin aviso")))))))))))))))))))))</f>
        <v/>
      </c>
    </row>
    <row r="53">
      <c r="A53" s="11" t="n"/>
      <c r="B53" s="12" t="n"/>
      <c r="C53" s="12" t="n"/>
      <c r="D53" s="12" t="n"/>
      <c r="E53" s="26" t="n"/>
      <c r="F53" s="14" t="n"/>
      <c r="G53" s="27" t="n"/>
      <c r="H53" s="12" t="n"/>
      <c r="I53" s="12" t="n"/>
      <c r="J53" s="12" t="n"/>
      <c r="K53" s="12" t="n"/>
      <c r="L53" s="27" t="n"/>
      <c r="M53" s="26" t="n"/>
      <c r="N53" s="12" t="n"/>
      <c r="O53" s="12" t="n"/>
      <c r="P53" s="24">
        <f>IF(A53="","",IF(OR(G53="",L53=""),"",IFERROR(L53-G53,"")))</f>
        <v/>
      </c>
      <c r="Q53" s="28">
        <f>IF(A53="","",IF(OR(G53="",L53="",G53=0),"",IFERROR((L53-G53)/G53,"")))</f>
        <v/>
      </c>
      <c r="R53" s="17">
        <f>IF(A53="","",IF(O53="","Falta estado",IF(N53="","Falta responsable",IF(B53="","Falta salida",IF(C53="","Falta viajero o grupo",IF(D53="","Falta servicio previsto",IF(NOT(ISNUMBER(E53)),"Revisar fecha del servicio",IF(E53="","Falta fecha del servicio",IF(F53="","Falta cantidad",IF(G53="","Falta importe previsto",IF(H53="","Falta proveedor previsto",IF(I53="","Falta causa",IF(OR(O53="Confirmada",O53="Descartada"),"Sin aviso",IF(J53="","Falta alternativa",IF(K53="","Falta proveedor alternativo",IF(L53="","Falta importe alternativo",IF(M53="","Falta fecha límite",IF(NOT(ISNUMBER(M53)),"Revisar fecha límite",IF(M53&lt;TODAY(),"Revisión vencida",IF(M53&lt;=TODAY()+'Parámetros'!$B$5,"Revisar decisión",IF(IFERROR(Q53&gt;'Parámetros'!$B$6,FALSE),"Revisar incremento","Sin aviso")))))))))))))))))))))</f>
        <v/>
      </c>
    </row>
    <row r="54">
      <c r="A54" s="11" t="n"/>
      <c r="B54" s="12" t="n"/>
      <c r="C54" s="12" t="n"/>
      <c r="D54" s="12" t="n"/>
      <c r="E54" s="26" t="n"/>
      <c r="F54" s="14" t="n"/>
      <c r="G54" s="27" t="n"/>
      <c r="H54" s="12" t="n"/>
      <c r="I54" s="12" t="n"/>
      <c r="J54" s="12" t="n"/>
      <c r="K54" s="12" t="n"/>
      <c r="L54" s="27" t="n"/>
      <c r="M54" s="26" t="n"/>
      <c r="N54" s="12" t="n"/>
      <c r="O54" s="12" t="n"/>
      <c r="P54" s="25">
        <f>IF(A54="","",IF(OR(G54="",L54=""),"",IFERROR(L54-G54,"")))</f>
        <v/>
      </c>
      <c r="Q54" s="29">
        <f>IF(A54="","",IF(OR(G54="",L54="",G54=0),"",IFERROR((L54-G54)/G54,"")))</f>
        <v/>
      </c>
      <c r="R54" s="19">
        <f>IF(A54="","",IF(O54="","Falta estado",IF(N54="","Falta responsable",IF(B54="","Falta salida",IF(C54="","Falta viajero o grupo",IF(D54="","Falta servicio previsto",IF(NOT(ISNUMBER(E54)),"Revisar fecha del servicio",IF(E54="","Falta fecha del servicio",IF(F54="","Falta cantidad",IF(G54="","Falta importe previsto",IF(H54="","Falta proveedor previsto",IF(I54="","Falta causa",IF(OR(O54="Confirmada",O54="Descartada"),"Sin aviso",IF(J54="","Falta alternativa",IF(K54="","Falta proveedor alternativo",IF(L54="","Falta importe alternativo",IF(M54="","Falta fecha límite",IF(NOT(ISNUMBER(M54)),"Revisar fecha límite",IF(M54&lt;TODAY(),"Revisión vencida",IF(M54&lt;=TODAY()+'Parámetros'!$B$5,"Revisar decisión",IF(IFERROR(Q54&gt;'Parámetros'!$B$6,FALSE),"Revisar incremento","Sin aviso")))))))))))))))))))))</f>
        <v/>
      </c>
    </row>
    <row r="55">
      <c r="A55" s="11" t="n"/>
      <c r="B55" s="12" t="n"/>
      <c r="C55" s="12" t="n"/>
      <c r="D55" s="12" t="n"/>
      <c r="E55" s="26" t="n"/>
      <c r="F55" s="14" t="n"/>
      <c r="G55" s="27" t="n"/>
      <c r="H55" s="12" t="n"/>
      <c r="I55" s="12" t="n"/>
      <c r="J55" s="12" t="n"/>
      <c r="K55" s="12" t="n"/>
      <c r="L55" s="27" t="n"/>
      <c r="M55" s="26" t="n"/>
      <c r="N55" s="12" t="n"/>
      <c r="O55" s="12" t="n"/>
      <c r="P55" s="24">
        <f>IF(A55="","",IF(OR(G55="",L55=""),"",IFERROR(L55-G55,"")))</f>
        <v/>
      </c>
      <c r="Q55" s="28">
        <f>IF(A55="","",IF(OR(G55="",L55="",G55=0),"",IFERROR((L55-G55)/G55,"")))</f>
        <v/>
      </c>
      <c r="R55" s="17">
        <f>IF(A55="","",IF(O55="","Falta estado",IF(N55="","Falta responsable",IF(B55="","Falta salida",IF(C55="","Falta viajero o grupo",IF(D55="","Falta servicio previsto",IF(NOT(ISNUMBER(E55)),"Revisar fecha del servicio",IF(E55="","Falta fecha del servicio",IF(F55="","Falta cantidad",IF(G55="","Falta importe previsto",IF(H55="","Falta proveedor previsto",IF(I55="","Falta causa",IF(OR(O55="Confirmada",O55="Descartada"),"Sin aviso",IF(J55="","Falta alternativa",IF(K55="","Falta proveedor alternativo",IF(L55="","Falta importe alternativo",IF(M55="","Falta fecha límite",IF(NOT(ISNUMBER(M55)),"Revisar fecha límite",IF(M55&lt;TODAY(),"Revisión vencida",IF(M55&lt;=TODAY()+'Parámetros'!$B$5,"Revisar decisión",IF(IFERROR(Q55&gt;'Parámetros'!$B$6,FALSE),"Revisar incremento","Sin aviso")))))))))))))))))))))</f>
        <v/>
      </c>
    </row>
    <row r="56">
      <c r="A56" s="11" t="n"/>
      <c r="B56" s="12" t="n"/>
      <c r="C56" s="12" t="n"/>
      <c r="D56" s="12" t="n"/>
      <c r="E56" s="26" t="n"/>
      <c r="F56" s="14" t="n"/>
      <c r="G56" s="27" t="n"/>
      <c r="H56" s="12" t="n"/>
      <c r="I56" s="12" t="n"/>
      <c r="J56" s="12" t="n"/>
      <c r="K56" s="12" t="n"/>
      <c r="L56" s="27" t="n"/>
      <c r="M56" s="26" t="n"/>
      <c r="N56" s="12" t="n"/>
      <c r="O56" s="12" t="n"/>
      <c r="P56" s="25">
        <f>IF(A56="","",IF(OR(G56="",L56=""),"",IFERROR(L56-G56,"")))</f>
        <v/>
      </c>
      <c r="Q56" s="29">
        <f>IF(A56="","",IF(OR(G56="",L56="",G56=0),"",IFERROR((L56-G56)/G56,"")))</f>
        <v/>
      </c>
      <c r="R56" s="19">
        <f>IF(A56="","",IF(O56="","Falta estado",IF(N56="","Falta responsable",IF(B56="","Falta salida",IF(C56="","Falta viajero o grupo",IF(D56="","Falta servicio previsto",IF(NOT(ISNUMBER(E56)),"Revisar fecha del servicio",IF(E56="","Falta fecha del servicio",IF(F56="","Falta cantidad",IF(G56="","Falta importe previsto",IF(H56="","Falta proveedor previsto",IF(I56="","Falta causa",IF(OR(O56="Confirmada",O56="Descartada"),"Sin aviso",IF(J56="","Falta alternativa",IF(K56="","Falta proveedor alternativo",IF(L56="","Falta importe alternativo",IF(M56="","Falta fecha límite",IF(NOT(ISNUMBER(M56)),"Revisar fecha límite",IF(M56&lt;TODAY(),"Revisión vencida",IF(M56&lt;=TODAY()+'Parámetros'!$B$5,"Revisar decisión",IF(IFERROR(Q56&gt;'Parámetros'!$B$6,FALSE),"Revisar incremento","Sin aviso")))))))))))))))))))))</f>
        <v/>
      </c>
    </row>
    <row r="57">
      <c r="A57" s="11" t="n"/>
      <c r="B57" s="12" t="n"/>
      <c r="C57" s="12" t="n"/>
      <c r="D57" s="12" t="n"/>
      <c r="E57" s="26" t="n"/>
      <c r="F57" s="14" t="n"/>
      <c r="G57" s="27" t="n"/>
      <c r="H57" s="12" t="n"/>
      <c r="I57" s="12" t="n"/>
      <c r="J57" s="12" t="n"/>
      <c r="K57" s="12" t="n"/>
      <c r="L57" s="27" t="n"/>
      <c r="M57" s="26" t="n"/>
      <c r="N57" s="12" t="n"/>
      <c r="O57" s="12" t="n"/>
      <c r="P57" s="24">
        <f>IF(A57="","",IF(OR(G57="",L57=""),"",IFERROR(L57-G57,"")))</f>
        <v/>
      </c>
      <c r="Q57" s="28">
        <f>IF(A57="","",IF(OR(G57="",L57="",G57=0),"",IFERROR((L57-G57)/G57,"")))</f>
        <v/>
      </c>
      <c r="R57" s="17">
        <f>IF(A57="","",IF(O57="","Falta estado",IF(N57="","Falta responsable",IF(B57="","Falta salida",IF(C57="","Falta viajero o grupo",IF(D57="","Falta servicio previsto",IF(NOT(ISNUMBER(E57)),"Revisar fecha del servicio",IF(E57="","Falta fecha del servicio",IF(F57="","Falta cantidad",IF(G57="","Falta importe previsto",IF(H57="","Falta proveedor previsto",IF(I57="","Falta causa",IF(OR(O57="Confirmada",O57="Descartada"),"Sin aviso",IF(J57="","Falta alternativa",IF(K57="","Falta proveedor alternativo",IF(L57="","Falta importe alternativo",IF(M57="","Falta fecha límite",IF(NOT(ISNUMBER(M57)),"Revisar fecha límite",IF(M57&lt;TODAY(),"Revisión vencida",IF(M57&lt;=TODAY()+'Parámetros'!$B$5,"Revisar decisión",IF(IFERROR(Q57&gt;'Parámetros'!$B$6,FALSE),"Revisar incremento","Sin aviso")))))))))))))))))))))</f>
        <v/>
      </c>
    </row>
    <row r="58">
      <c r="A58" s="11" t="n"/>
      <c r="B58" s="12" t="n"/>
      <c r="C58" s="12" t="n"/>
      <c r="D58" s="12" t="n"/>
      <c r="E58" s="26" t="n"/>
      <c r="F58" s="14" t="n"/>
      <c r="G58" s="27" t="n"/>
      <c r="H58" s="12" t="n"/>
      <c r="I58" s="12" t="n"/>
      <c r="J58" s="12" t="n"/>
      <c r="K58" s="12" t="n"/>
      <c r="L58" s="27" t="n"/>
      <c r="M58" s="26" t="n"/>
      <c r="N58" s="12" t="n"/>
      <c r="O58" s="12" t="n"/>
      <c r="P58" s="25">
        <f>IF(A58="","",IF(OR(G58="",L58=""),"",IFERROR(L58-G58,"")))</f>
        <v/>
      </c>
      <c r="Q58" s="29">
        <f>IF(A58="","",IF(OR(G58="",L58="",G58=0),"",IFERROR((L58-G58)/G58,"")))</f>
        <v/>
      </c>
      <c r="R58" s="19">
        <f>IF(A58="","",IF(O58="","Falta estado",IF(N58="","Falta responsable",IF(B58="","Falta salida",IF(C58="","Falta viajero o grupo",IF(D58="","Falta servicio previsto",IF(NOT(ISNUMBER(E58)),"Revisar fecha del servicio",IF(E58="","Falta fecha del servicio",IF(F58="","Falta cantidad",IF(G58="","Falta importe previsto",IF(H58="","Falta proveedor previsto",IF(I58="","Falta causa",IF(OR(O58="Confirmada",O58="Descartada"),"Sin aviso",IF(J58="","Falta alternativa",IF(K58="","Falta proveedor alternativo",IF(L58="","Falta importe alternativo",IF(M58="","Falta fecha límite",IF(NOT(ISNUMBER(M58)),"Revisar fecha límite",IF(M58&lt;TODAY(),"Revisión vencida",IF(M58&lt;=TODAY()+'Parámetros'!$B$5,"Revisar decisión",IF(IFERROR(Q58&gt;'Parámetros'!$B$6,FALSE),"Revisar incremento","Sin aviso")))))))))))))))))))))</f>
        <v/>
      </c>
    </row>
    <row r="59">
      <c r="A59" s="11" t="n"/>
      <c r="B59" s="12" t="n"/>
      <c r="C59" s="12" t="n"/>
      <c r="D59" s="12" t="n"/>
      <c r="E59" s="26" t="n"/>
      <c r="F59" s="14" t="n"/>
      <c r="G59" s="27" t="n"/>
      <c r="H59" s="12" t="n"/>
      <c r="I59" s="12" t="n"/>
      <c r="J59" s="12" t="n"/>
      <c r="K59" s="12" t="n"/>
      <c r="L59" s="27" t="n"/>
      <c r="M59" s="26" t="n"/>
      <c r="N59" s="12" t="n"/>
      <c r="O59" s="12" t="n"/>
      <c r="P59" s="24">
        <f>IF(A59="","",IF(OR(G59="",L59=""),"",IFERROR(L59-G59,"")))</f>
        <v/>
      </c>
      <c r="Q59" s="28">
        <f>IF(A59="","",IF(OR(G59="",L59="",G59=0),"",IFERROR((L59-G59)/G59,"")))</f>
        <v/>
      </c>
      <c r="R59" s="17">
        <f>IF(A59="","",IF(O59="","Falta estado",IF(N59="","Falta responsable",IF(B59="","Falta salida",IF(C59="","Falta viajero o grupo",IF(D59="","Falta servicio previsto",IF(NOT(ISNUMBER(E59)),"Revisar fecha del servicio",IF(E59="","Falta fecha del servicio",IF(F59="","Falta cantidad",IF(G59="","Falta importe previsto",IF(H59="","Falta proveedor previsto",IF(I59="","Falta causa",IF(OR(O59="Confirmada",O59="Descartada"),"Sin aviso",IF(J59="","Falta alternativa",IF(K59="","Falta proveedor alternativo",IF(L59="","Falta importe alternativo",IF(M59="","Falta fecha límite",IF(NOT(ISNUMBER(M59)),"Revisar fecha límite",IF(M59&lt;TODAY(),"Revisión vencida",IF(M59&lt;=TODAY()+'Parámetros'!$B$5,"Revisar decisión",IF(IFERROR(Q59&gt;'Parámetros'!$B$6,FALSE),"Revisar incremento","Sin aviso")))))))))))))))))))))</f>
        <v/>
      </c>
    </row>
    <row r="60">
      <c r="A60" s="11" t="n"/>
      <c r="B60" s="12" t="n"/>
      <c r="C60" s="12" t="n"/>
      <c r="D60" s="12" t="n"/>
      <c r="E60" s="26" t="n"/>
      <c r="F60" s="14" t="n"/>
      <c r="G60" s="27" t="n"/>
      <c r="H60" s="12" t="n"/>
      <c r="I60" s="12" t="n"/>
      <c r="J60" s="12" t="n"/>
      <c r="K60" s="12" t="n"/>
      <c r="L60" s="27" t="n"/>
      <c r="M60" s="26" t="n"/>
      <c r="N60" s="12" t="n"/>
      <c r="O60" s="12" t="n"/>
      <c r="P60" s="25">
        <f>IF(A60="","",IF(OR(G60="",L60=""),"",IFERROR(L60-G60,"")))</f>
        <v/>
      </c>
      <c r="Q60" s="29">
        <f>IF(A60="","",IF(OR(G60="",L60="",G60=0),"",IFERROR((L60-G60)/G60,"")))</f>
        <v/>
      </c>
      <c r="R60" s="19">
        <f>IF(A60="","",IF(O60="","Falta estado",IF(N60="","Falta responsable",IF(B60="","Falta salida",IF(C60="","Falta viajero o grupo",IF(D60="","Falta servicio previsto",IF(NOT(ISNUMBER(E60)),"Revisar fecha del servicio",IF(E60="","Falta fecha del servicio",IF(F60="","Falta cantidad",IF(G60="","Falta importe previsto",IF(H60="","Falta proveedor previsto",IF(I60="","Falta causa",IF(OR(O60="Confirmada",O60="Descartada"),"Sin aviso",IF(J60="","Falta alternativa",IF(K60="","Falta proveedor alternativo",IF(L60="","Falta importe alternativo",IF(M60="","Falta fecha límite",IF(NOT(ISNUMBER(M60)),"Revisar fecha límite",IF(M60&lt;TODAY(),"Revisión vencida",IF(M60&lt;=TODAY()+'Parámetros'!$B$5,"Revisar decisión",IF(IFERROR(Q60&gt;'Parámetros'!$B$6,FALSE),"Revisar incremento","Sin aviso")))))))))))))))))))))</f>
        <v/>
      </c>
    </row>
    <row r="61">
      <c r="A61" s="11" t="n"/>
      <c r="B61" s="12" t="n"/>
      <c r="C61" s="12" t="n"/>
      <c r="D61" s="12" t="n"/>
      <c r="E61" s="26" t="n"/>
      <c r="F61" s="14" t="n"/>
      <c r="G61" s="27" t="n"/>
      <c r="H61" s="12" t="n"/>
      <c r="I61" s="12" t="n"/>
      <c r="J61" s="12" t="n"/>
      <c r="K61" s="12" t="n"/>
      <c r="L61" s="27" t="n"/>
      <c r="M61" s="26" t="n"/>
      <c r="N61" s="12" t="n"/>
      <c r="O61" s="12" t="n"/>
      <c r="P61" s="24">
        <f>IF(A61="","",IF(OR(G61="",L61=""),"",IFERROR(L61-G61,"")))</f>
        <v/>
      </c>
      <c r="Q61" s="28">
        <f>IF(A61="","",IF(OR(G61="",L61="",G61=0),"",IFERROR((L61-G61)/G61,"")))</f>
        <v/>
      </c>
      <c r="R61" s="17">
        <f>IF(A61="","",IF(O61="","Falta estado",IF(N61="","Falta responsable",IF(B61="","Falta salida",IF(C61="","Falta viajero o grupo",IF(D61="","Falta servicio previsto",IF(NOT(ISNUMBER(E61)),"Revisar fecha del servicio",IF(E61="","Falta fecha del servicio",IF(F61="","Falta cantidad",IF(G61="","Falta importe previsto",IF(H61="","Falta proveedor previsto",IF(I61="","Falta causa",IF(OR(O61="Confirmada",O61="Descartada"),"Sin aviso",IF(J61="","Falta alternativa",IF(K61="","Falta proveedor alternativo",IF(L61="","Falta importe alternativo",IF(M61="","Falta fecha límite",IF(NOT(ISNUMBER(M61)),"Revisar fecha límite",IF(M61&lt;TODAY(),"Revisión vencida",IF(M61&lt;=TODAY()+'Parámetros'!$B$5,"Revisar decisión",IF(IFERROR(Q61&gt;'Parámetros'!$B$6,FALSE),"Revisar incremento","Sin aviso")))))))))))))))))))))</f>
        <v/>
      </c>
    </row>
    <row r="62">
      <c r="A62" s="11" t="n"/>
      <c r="B62" s="12" t="n"/>
      <c r="C62" s="12" t="n"/>
      <c r="D62" s="12" t="n"/>
      <c r="E62" s="26" t="n"/>
      <c r="F62" s="14" t="n"/>
      <c r="G62" s="27" t="n"/>
      <c r="H62" s="12" t="n"/>
      <c r="I62" s="12" t="n"/>
      <c r="J62" s="12" t="n"/>
      <c r="K62" s="12" t="n"/>
      <c r="L62" s="27" t="n"/>
      <c r="M62" s="26" t="n"/>
      <c r="N62" s="12" t="n"/>
      <c r="O62" s="12" t="n"/>
      <c r="P62" s="25">
        <f>IF(A62="","",IF(OR(G62="",L62=""),"",IFERROR(L62-G62,"")))</f>
        <v/>
      </c>
      <c r="Q62" s="29">
        <f>IF(A62="","",IF(OR(G62="",L62="",G62=0),"",IFERROR((L62-G62)/G62,"")))</f>
        <v/>
      </c>
      <c r="R62" s="19">
        <f>IF(A62="","",IF(O62="","Falta estado",IF(N62="","Falta responsable",IF(B62="","Falta salida",IF(C62="","Falta viajero o grupo",IF(D62="","Falta servicio previsto",IF(NOT(ISNUMBER(E62)),"Revisar fecha del servicio",IF(E62="","Falta fecha del servicio",IF(F62="","Falta cantidad",IF(G62="","Falta importe previsto",IF(H62="","Falta proveedor previsto",IF(I62="","Falta causa",IF(OR(O62="Confirmada",O62="Descartada"),"Sin aviso",IF(J62="","Falta alternativa",IF(K62="","Falta proveedor alternativo",IF(L62="","Falta importe alternativo",IF(M62="","Falta fecha límite",IF(NOT(ISNUMBER(M62)),"Revisar fecha límite",IF(M62&lt;TODAY(),"Revisión vencida",IF(M62&lt;=TODAY()+'Parámetros'!$B$5,"Revisar decisión",IF(IFERROR(Q62&gt;'Parámetros'!$B$6,FALSE),"Revisar incremento","Sin aviso")))))))))))))))))))))</f>
        <v/>
      </c>
    </row>
    <row r="63">
      <c r="A63" s="11" t="n"/>
      <c r="B63" s="12" t="n"/>
      <c r="C63" s="12" t="n"/>
      <c r="D63" s="12" t="n"/>
      <c r="E63" s="26" t="n"/>
      <c r="F63" s="14" t="n"/>
      <c r="G63" s="27" t="n"/>
      <c r="H63" s="12" t="n"/>
      <c r="I63" s="12" t="n"/>
      <c r="J63" s="12" t="n"/>
      <c r="K63" s="12" t="n"/>
      <c r="L63" s="27" t="n"/>
      <c r="M63" s="26" t="n"/>
      <c r="N63" s="12" t="n"/>
      <c r="O63" s="12" t="n"/>
      <c r="P63" s="24">
        <f>IF(A63="","",IF(OR(G63="",L63=""),"",IFERROR(L63-G63,"")))</f>
        <v/>
      </c>
      <c r="Q63" s="28">
        <f>IF(A63="","",IF(OR(G63="",L63="",G63=0),"",IFERROR((L63-G63)/G63,"")))</f>
        <v/>
      </c>
      <c r="R63" s="17">
        <f>IF(A63="","",IF(O63="","Falta estado",IF(N63="","Falta responsable",IF(B63="","Falta salida",IF(C63="","Falta viajero o grupo",IF(D63="","Falta servicio previsto",IF(NOT(ISNUMBER(E63)),"Revisar fecha del servicio",IF(E63="","Falta fecha del servicio",IF(F63="","Falta cantidad",IF(G63="","Falta importe previsto",IF(H63="","Falta proveedor previsto",IF(I63="","Falta causa",IF(OR(O63="Confirmada",O63="Descartada"),"Sin aviso",IF(J63="","Falta alternativa",IF(K63="","Falta proveedor alternativo",IF(L63="","Falta importe alternativo",IF(M63="","Falta fecha límite",IF(NOT(ISNUMBER(M63)),"Revisar fecha límite",IF(M63&lt;TODAY(),"Revisión vencida",IF(M63&lt;=TODAY()+'Parámetros'!$B$5,"Revisar decisión",IF(IFERROR(Q63&gt;'Parámetros'!$B$6,FALSE),"Revisar incremento","Sin aviso")))))))))))))))))))))</f>
        <v/>
      </c>
    </row>
    <row r="64">
      <c r="A64" s="11" t="n"/>
      <c r="B64" s="12" t="n"/>
      <c r="C64" s="12" t="n"/>
      <c r="D64" s="12" t="n"/>
      <c r="E64" s="26" t="n"/>
      <c r="F64" s="14" t="n"/>
      <c r="G64" s="27" t="n"/>
      <c r="H64" s="12" t="n"/>
      <c r="I64" s="12" t="n"/>
      <c r="J64" s="12" t="n"/>
      <c r="K64" s="12" t="n"/>
      <c r="L64" s="27" t="n"/>
      <c r="M64" s="26" t="n"/>
      <c r="N64" s="12" t="n"/>
      <c r="O64" s="12" t="n"/>
      <c r="P64" s="25">
        <f>IF(A64="","",IF(OR(G64="",L64=""),"",IFERROR(L64-G64,"")))</f>
        <v/>
      </c>
      <c r="Q64" s="29">
        <f>IF(A64="","",IF(OR(G64="",L64="",G64=0),"",IFERROR((L64-G64)/G64,"")))</f>
        <v/>
      </c>
      <c r="R64" s="19">
        <f>IF(A64="","",IF(O64="","Falta estado",IF(N64="","Falta responsable",IF(B64="","Falta salida",IF(C64="","Falta viajero o grupo",IF(D64="","Falta servicio previsto",IF(NOT(ISNUMBER(E64)),"Revisar fecha del servicio",IF(E64="","Falta fecha del servicio",IF(F64="","Falta cantidad",IF(G64="","Falta importe previsto",IF(H64="","Falta proveedor previsto",IF(I64="","Falta causa",IF(OR(O64="Confirmada",O64="Descartada"),"Sin aviso",IF(J64="","Falta alternativa",IF(K64="","Falta proveedor alternativo",IF(L64="","Falta importe alternativo",IF(M64="","Falta fecha límite",IF(NOT(ISNUMBER(M64)),"Revisar fecha límite",IF(M64&lt;TODAY(),"Revisión vencida",IF(M64&lt;=TODAY()+'Parámetros'!$B$5,"Revisar decisión",IF(IFERROR(Q64&gt;'Parámetros'!$B$6,FALSE),"Revisar incremento","Sin aviso")))))))))))))))))))))</f>
        <v/>
      </c>
    </row>
    <row r="65">
      <c r="A65" s="11" t="n"/>
      <c r="B65" s="12" t="n"/>
      <c r="C65" s="12" t="n"/>
      <c r="D65" s="12" t="n"/>
      <c r="E65" s="26" t="n"/>
      <c r="F65" s="14" t="n"/>
      <c r="G65" s="27" t="n"/>
      <c r="H65" s="12" t="n"/>
      <c r="I65" s="12" t="n"/>
      <c r="J65" s="12" t="n"/>
      <c r="K65" s="12" t="n"/>
      <c r="L65" s="27" t="n"/>
      <c r="M65" s="26" t="n"/>
      <c r="N65" s="12" t="n"/>
      <c r="O65" s="12" t="n"/>
      <c r="P65" s="24">
        <f>IF(A65="","",IF(OR(G65="",L65=""),"",IFERROR(L65-G65,"")))</f>
        <v/>
      </c>
      <c r="Q65" s="28">
        <f>IF(A65="","",IF(OR(G65="",L65="",G65=0),"",IFERROR((L65-G65)/G65,"")))</f>
        <v/>
      </c>
      <c r="R65" s="17">
        <f>IF(A65="","",IF(O65="","Falta estado",IF(N65="","Falta responsable",IF(B65="","Falta salida",IF(C65="","Falta viajero o grupo",IF(D65="","Falta servicio previsto",IF(NOT(ISNUMBER(E65)),"Revisar fecha del servicio",IF(E65="","Falta fecha del servicio",IF(F65="","Falta cantidad",IF(G65="","Falta importe previsto",IF(H65="","Falta proveedor previsto",IF(I65="","Falta causa",IF(OR(O65="Confirmada",O65="Descartada"),"Sin aviso",IF(J65="","Falta alternativa",IF(K65="","Falta proveedor alternativo",IF(L65="","Falta importe alternativo",IF(M65="","Falta fecha límite",IF(NOT(ISNUMBER(M65)),"Revisar fecha límite",IF(M65&lt;TODAY(),"Revisión vencida",IF(M65&lt;=TODAY()+'Parámetros'!$B$5,"Revisar decisión",IF(IFERROR(Q65&gt;'Parámetros'!$B$6,FALSE),"Revisar incremento","Sin aviso")))))))))))))))))))))</f>
        <v/>
      </c>
    </row>
    <row r="66">
      <c r="A66" s="11" t="n"/>
      <c r="B66" s="12" t="n"/>
      <c r="C66" s="12" t="n"/>
      <c r="D66" s="12" t="n"/>
      <c r="E66" s="26" t="n"/>
      <c r="F66" s="14" t="n"/>
      <c r="G66" s="27" t="n"/>
      <c r="H66" s="12" t="n"/>
      <c r="I66" s="12" t="n"/>
      <c r="J66" s="12" t="n"/>
      <c r="K66" s="12" t="n"/>
      <c r="L66" s="27" t="n"/>
      <c r="M66" s="26" t="n"/>
      <c r="N66" s="12" t="n"/>
      <c r="O66" s="12" t="n"/>
      <c r="P66" s="25">
        <f>IF(A66="","",IF(OR(G66="",L66=""),"",IFERROR(L66-G66,"")))</f>
        <v/>
      </c>
      <c r="Q66" s="29">
        <f>IF(A66="","",IF(OR(G66="",L66="",G66=0),"",IFERROR((L66-G66)/G66,"")))</f>
        <v/>
      </c>
      <c r="R66" s="19">
        <f>IF(A66="","",IF(O66="","Falta estado",IF(N66="","Falta responsable",IF(B66="","Falta salida",IF(C66="","Falta viajero o grupo",IF(D66="","Falta servicio previsto",IF(NOT(ISNUMBER(E66)),"Revisar fecha del servicio",IF(E66="","Falta fecha del servicio",IF(F66="","Falta cantidad",IF(G66="","Falta importe previsto",IF(H66="","Falta proveedor previsto",IF(I66="","Falta causa",IF(OR(O66="Confirmada",O66="Descartada"),"Sin aviso",IF(J66="","Falta alternativa",IF(K66="","Falta proveedor alternativo",IF(L66="","Falta importe alternativo",IF(M66="","Falta fecha límite",IF(NOT(ISNUMBER(M66)),"Revisar fecha límite",IF(M66&lt;TODAY(),"Revisión vencida",IF(M66&lt;=TODAY()+'Parámetros'!$B$5,"Revisar decisión",IF(IFERROR(Q66&gt;'Parámetros'!$B$6,FALSE),"Revisar incremento","Sin aviso")))))))))))))))))))))</f>
        <v/>
      </c>
    </row>
    <row r="67">
      <c r="A67" s="11" t="n"/>
      <c r="B67" s="12" t="n"/>
      <c r="C67" s="12" t="n"/>
      <c r="D67" s="12" t="n"/>
      <c r="E67" s="26" t="n"/>
      <c r="F67" s="14" t="n"/>
      <c r="G67" s="27" t="n"/>
      <c r="H67" s="12" t="n"/>
      <c r="I67" s="12" t="n"/>
      <c r="J67" s="12" t="n"/>
      <c r="K67" s="12" t="n"/>
      <c r="L67" s="27" t="n"/>
      <c r="M67" s="26" t="n"/>
      <c r="N67" s="12" t="n"/>
      <c r="O67" s="12" t="n"/>
      <c r="P67" s="24">
        <f>IF(A67="","",IF(OR(G67="",L67=""),"",IFERROR(L67-G67,"")))</f>
        <v/>
      </c>
      <c r="Q67" s="28">
        <f>IF(A67="","",IF(OR(G67="",L67="",G67=0),"",IFERROR((L67-G67)/G67,"")))</f>
        <v/>
      </c>
      <c r="R67" s="17">
        <f>IF(A67="","",IF(O67="","Falta estado",IF(N67="","Falta responsable",IF(B67="","Falta salida",IF(C67="","Falta viajero o grupo",IF(D67="","Falta servicio previsto",IF(NOT(ISNUMBER(E67)),"Revisar fecha del servicio",IF(E67="","Falta fecha del servicio",IF(F67="","Falta cantidad",IF(G67="","Falta importe previsto",IF(H67="","Falta proveedor previsto",IF(I67="","Falta causa",IF(OR(O67="Confirmada",O67="Descartada"),"Sin aviso",IF(J67="","Falta alternativa",IF(K67="","Falta proveedor alternativo",IF(L67="","Falta importe alternativo",IF(M67="","Falta fecha límite",IF(NOT(ISNUMBER(M67)),"Revisar fecha límite",IF(M67&lt;TODAY(),"Revisión vencida",IF(M67&lt;=TODAY()+'Parámetros'!$B$5,"Revisar decisión",IF(IFERROR(Q67&gt;'Parámetros'!$B$6,FALSE),"Revisar incremento","Sin aviso")))))))))))))))))))))</f>
        <v/>
      </c>
    </row>
    <row r="68">
      <c r="A68" s="11" t="n"/>
      <c r="B68" s="12" t="n"/>
      <c r="C68" s="12" t="n"/>
      <c r="D68" s="12" t="n"/>
      <c r="E68" s="26" t="n"/>
      <c r="F68" s="14" t="n"/>
      <c r="G68" s="27" t="n"/>
      <c r="H68" s="12" t="n"/>
      <c r="I68" s="12" t="n"/>
      <c r="J68" s="12" t="n"/>
      <c r="K68" s="12" t="n"/>
      <c r="L68" s="27" t="n"/>
      <c r="M68" s="26" t="n"/>
      <c r="N68" s="12" t="n"/>
      <c r="O68" s="12" t="n"/>
      <c r="P68" s="25">
        <f>IF(A68="","",IF(OR(G68="",L68=""),"",IFERROR(L68-G68,"")))</f>
        <v/>
      </c>
      <c r="Q68" s="29">
        <f>IF(A68="","",IF(OR(G68="",L68="",G68=0),"",IFERROR((L68-G68)/G68,"")))</f>
        <v/>
      </c>
      <c r="R68" s="19">
        <f>IF(A68="","",IF(O68="","Falta estado",IF(N68="","Falta responsable",IF(B68="","Falta salida",IF(C68="","Falta viajero o grupo",IF(D68="","Falta servicio previsto",IF(NOT(ISNUMBER(E68)),"Revisar fecha del servicio",IF(E68="","Falta fecha del servicio",IF(F68="","Falta cantidad",IF(G68="","Falta importe previsto",IF(H68="","Falta proveedor previsto",IF(I68="","Falta causa",IF(OR(O68="Confirmada",O68="Descartada"),"Sin aviso",IF(J68="","Falta alternativa",IF(K68="","Falta proveedor alternativo",IF(L68="","Falta importe alternativo",IF(M68="","Falta fecha límite",IF(NOT(ISNUMBER(M68)),"Revisar fecha límite",IF(M68&lt;TODAY(),"Revisión vencida",IF(M68&lt;=TODAY()+'Parámetros'!$B$5,"Revisar decisión",IF(IFERROR(Q68&gt;'Parámetros'!$B$6,FALSE),"Revisar incremento","Sin aviso")))))))))))))))))))))</f>
        <v/>
      </c>
    </row>
    <row r="69">
      <c r="A69" s="11" t="n"/>
      <c r="B69" s="12" t="n"/>
      <c r="C69" s="12" t="n"/>
      <c r="D69" s="12" t="n"/>
      <c r="E69" s="26" t="n"/>
      <c r="F69" s="14" t="n"/>
      <c r="G69" s="27" t="n"/>
      <c r="H69" s="12" t="n"/>
      <c r="I69" s="12" t="n"/>
      <c r="J69" s="12" t="n"/>
      <c r="K69" s="12" t="n"/>
      <c r="L69" s="27" t="n"/>
      <c r="M69" s="26" t="n"/>
      <c r="N69" s="12" t="n"/>
      <c r="O69" s="12" t="n"/>
      <c r="P69" s="24">
        <f>IF(A69="","",IF(OR(G69="",L69=""),"",IFERROR(L69-G69,"")))</f>
        <v/>
      </c>
      <c r="Q69" s="28">
        <f>IF(A69="","",IF(OR(G69="",L69="",G69=0),"",IFERROR((L69-G69)/G69,"")))</f>
        <v/>
      </c>
      <c r="R69" s="17">
        <f>IF(A69="","",IF(O69="","Falta estado",IF(N69="","Falta responsable",IF(B69="","Falta salida",IF(C69="","Falta viajero o grupo",IF(D69="","Falta servicio previsto",IF(NOT(ISNUMBER(E69)),"Revisar fecha del servicio",IF(E69="","Falta fecha del servicio",IF(F69="","Falta cantidad",IF(G69="","Falta importe previsto",IF(H69="","Falta proveedor previsto",IF(I69="","Falta causa",IF(OR(O69="Confirmada",O69="Descartada"),"Sin aviso",IF(J69="","Falta alternativa",IF(K69="","Falta proveedor alternativo",IF(L69="","Falta importe alternativo",IF(M69="","Falta fecha límite",IF(NOT(ISNUMBER(M69)),"Revisar fecha límite",IF(M69&lt;TODAY(),"Revisión vencida",IF(M69&lt;=TODAY()+'Parámetros'!$B$5,"Revisar decisión",IF(IFERROR(Q69&gt;'Parámetros'!$B$6,FALSE),"Revisar incremento","Sin aviso")))))))))))))))))))))</f>
        <v/>
      </c>
    </row>
    <row r="70">
      <c r="A70" s="11" t="n"/>
      <c r="B70" s="12" t="n"/>
      <c r="C70" s="12" t="n"/>
      <c r="D70" s="12" t="n"/>
      <c r="E70" s="26" t="n"/>
      <c r="F70" s="14" t="n"/>
      <c r="G70" s="27" t="n"/>
      <c r="H70" s="12" t="n"/>
      <c r="I70" s="12" t="n"/>
      <c r="J70" s="12" t="n"/>
      <c r="K70" s="12" t="n"/>
      <c r="L70" s="27" t="n"/>
      <c r="M70" s="26" t="n"/>
      <c r="N70" s="12" t="n"/>
      <c r="O70" s="12" t="n"/>
      <c r="P70" s="25">
        <f>IF(A70="","",IF(OR(G70="",L70=""),"",IFERROR(L70-G70,"")))</f>
        <v/>
      </c>
      <c r="Q70" s="29">
        <f>IF(A70="","",IF(OR(G70="",L70="",G70=0),"",IFERROR((L70-G70)/G70,"")))</f>
        <v/>
      </c>
      <c r="R70" s="19">
        <f>IF(A70="","",IF(O70="","Falta estado",IF(N70="","Falta responsable",IF(B70="","Falta salida",IF(C70="","Falta viajero o grupo",IF(D70="","Falta servicio previsto",IF(NOT(ISNUMBER(E70)),"Revisar fecha del servicio",IF(E70="","Falta fecha del servicio",IF(F70="","Falta cantidad",IF(G70="","Falta importe previsto",IF(H70="","Falta proveedor previsto",IF(I70="","Falta causa",IF(OR(O70="Confirmada",O70="Descartada"),"Sin aviso",IF(J70="","Falta alternativa",IF(K70="","Falta proveedor alternativo",IF(L70="","Falta importe alternativo",IF(M70="","Falta fecha límite",IF(NOT(ISNUMBER(M70)),"Revisar fecha límite",IF(M70&lt;TODAY(),"Revisión vencida",IF(M70&lt;=TODAY()+'Parámetros'!$B$5,"Revisar decisión",IF(IFERROR(Q70&gt;'Parámetros'!$B$6,FALSE),"Revisar incremento","Sin aviso")))))))))))))))))))))</f>
        <v/>
      </c>
    </row>
    <row r="71">
      <c r="A71" s="11" t="n"/>
      <c r="B71" s="12" t="n"/>
      <c r="C71" s="12" t="n"/>
      <c r="D71" s="12" t="n"/>
      <c r="E71" s="26" t="n"/>
      <c r="F71" s="14" t="n"/>
      <c r="G71" s="27" t="n"/>
      <c r="H71" s="12" t="n"/>
      <c r="I71" s="12" t="n"/>
      <c r="J71" s="12" t="n"/>
      <c r="K71" s="12" t="n"/>
      <c r="L71" s="27" t="n"/>
      <c r="M71" s="26" t="n"/>
      <c r="N71" s="12" t="n"/>
      <c r="O71" s="12" t="n"/>
      <c r="P71" s="24">
        <f>IF(A71="","",IF(OR(G71="",L71=""),"",IFERROR(L71-G71,"")))</f>
        <v/>
      </c>
      <c r="Q71" s="28">
        <f>IF(A71="","",IF(OR(G71="",L71="",G71=0),"",IFERROR((L71-G71)/G71,"")))</f>
        <v/>
      </c>
      <c r="R71" s="17">
        <f>IF(A71="","",IF(O71="","Falta estado",IF(N71="","Falta responsable",IF(B71="","Falta salida",IF(C71="","Falta viajero o grupo",IF(D71="","Falta servicio previsto",IF(NOT(ISNUMBER(E71)),"Revisar fecha del servicio",IF(E71="","Falta fecha del servicio",IF(F71="","Falta cantidad",IF(G71="","Falta importe previsto",IF(H71="","Falta proveedor previsto",IF(I71="","Falta causa",IF(OR(O71="Confirmada",O71="Descartada"),"Sin aviso",IF(J71="","Falta alternativa",IF(K71="","Falta proveedor alternativo",IF(L71="","Falta importe alternativo",IF(M71="","Falta fecha límite",IF(NOT(ISNUMBER(M71)),"Revisar fecha límite",IF(M71&lt;TODAY(),"Revisión vencida",IF(M71&lt;=TODAY()+'Parámetros'!$B$5,"Revisar decisión",IF(IFERROR(Q71&gt;'Parámetros'!$B$6,FALSE),"Revisar incremento","Sin aviso")))))))))))))))))))))</f>
        <v/>
      </c>
    </row>
    <row r="72">
      <c r="A72" s="11" t="n"/>
      <c r="B72" s="12" t="n"/>
      <c r="C72" s="12" t="n"/>
      <c r="D72" s="12" t="n"/>
      <c r="E72" s="26" t="n"/>
      <c r="F72" s="14" t="n"/>
      <c r="G72" s="27" t="n"/>
      <c r="H72" s="12" t="n"/>
      <c r="I72" s="12" t="n"/>
      <c r="J72" s="12" t="n"/>
      <c r="K72" s="12" t="n"/>
      <c r="L72" s="27" t="n"/>
      <c r="M72" s="26" t="n"/>
      <c r="N72" s="12" t="n"/>
      <c r="O72" s="12" t="n"/>
      <c r="P72" s="25">
        <f>IF(A72="","",IF(OR(G72="",L72=""),"",IFERROR(L72-G72,"")))</f>
        <v/>
      </c>
      <c r="Q72" s="29">
        <f>IF(A72="","",IF(OR(G72="",L72="",G72=0),"",IFERROR((L72-G72)/G72,"")))</f>
        <v/>
      </c>
      <c r="R72" s="19">
        <f>IF(A72="","",IF(O72="","Falta estado",IF(N72="","Falta responsable",IF(B72="","Falta salida",IF(C72="","Falta viajero o grupo",IF(D72="","Falta servicio previsto",IF(NOT(ISNUMBER(E72)),"Revisar fecha del servicio",IF(E72="","Falta fecha del servicio",IF(F72="","Falta cantidad",IF(G72="","Falta importe previsto",IF(H72="","Falta proveedor previsto",IF(I72="","Falta causa",IF(OR(O72="Confirmada",O72="Descartada"),"Sin aviso",IF(J72="","Falta alternativa",IF(K72="","Falta proveedor alternativo",IF(L72="","Falta importe alternativo",IF(M72="","Falta fecha límite",IF(NOT(ISNUMBER(M72)),"Revisar fecha límite",IF(M72&lt;TODAY(),"Revisión vencida",IF(M72&lt;=TODAY()+'Parámetros'!$B$5,"Revisar decisión",IF(IFERROR(Q72&gt;'Parámetros'!$B$6,FALSE),"Revisar incremento","Sin aviso")))))))))))))))))))))</f>
        <v/>
      </c>
    </row>
    <row r="73">
      <c r="A73" s="11" t="n"/>
      <c r="B73" s="12" t="n"/>
      <c r="C73" s="12" t="n"/>
      <c r="D73" s="12" t="n"/>
      <c r="E73" s="26" t="n"/>
      <c r="F73" s="14" t="n"/>
      <c r="G73" s="27" t="n"/>
      <c r="H73" s="12" t="n"/>
      <c r="I73" s="12" t="n"/>
      <c r="J73" s="12" t="n"/>
      <c r="K73" s="12" t="n"/>
      <c r="L73" s="27" t="n"/>
      <c r="M73" s="26" t="n"/>
      <c r="N73" s="12" t="n"/>
      <c r="O73" s="12" t="n"/>
      <c r="P73" s="24">
        <f>IF(A73="","",IF(OR(G73="",L73=""),"",IFERROR(L73-G73,"")))</f>
        <v/>
      </c>
      <c r="Q73" s="28">
        <f>IF(A73="","",IF(OR(G73="",L73="",G73=0),"",IFERROR((L73-G73)/G73,"")))</f>
        <v/>
      </c>
      <c r="R73" s="17">
        <f>IF(A73="","",IF(O73="","Falta estado",IF(N73="","Falta responsable",IF(B73="","Falta salida",IF(C73="","Falta viajero o grupo",IF(D73="","Falta servicio previsto",IF(NOT(ISNUMBER(E73)),"Revisar fecha del servicio",IF(E73="","Falta fecha del servicio",IF(F73="","Falta cantidad",IF(G73="","Falta importe previsto",IF(H73="","Falta proveedor previsto",IF(I73="","Falta causa",IF(OR(O73="Confirmada",O73="Descartada"),"Sin aviso",IF(J73="","Falta alternativa",IF(K73="","Falta proveedor alternativo",IF(L73="","Falta importe alternativo",IF(M73="","Falta fecha límite",IF(NOT(ISNUMBER(M73)),"Revisar fecha límite",IF(M73&lt;TODAY(),"Revisión vencida",IF(M73&lt;=TODAY()+'Parámetros'!$B$5,"Revisar decisión",IF(IFERROR(Q73&gt;'Parámetros'!$B$6,FALSE),"Revisar incremento","Sin aviso")))))))))))))))))))))</f>
        <v/>
      </c>
    </row>
    <row r="74">
      <c r="A74" s="11" t="n"/>
      <c r="B74" s="12" t="n"/>
      <c r="C74" s="12" t="n"/>
      <c r="D74" s="12" t="n"/>
      <c r="E74" s="26" t="n"/>
      <c r="F74" s="14" t="n"/>
      <c r="G74" s="27" t="n"/>
      <c r="H74" s="12" t="n"/>
      <c r="I74" s="12" t="n"/>
      <c r="J74" s="12" t="n"/>
      <c r="K74" s="12" t="n"/>
      <c r="L74" s="27" t="n"/>
      <c r="M74" s="26" t="n"/>
      <c r="N74" s="12" t="n"/>
      <c r="O74" s="12" t="n"/>
      <c r="P74" s="25">
        <f>IF(A74="","",IF(OR(G74="",L74=""),"",IFERROR(L74-G74,"")))</f>
        <v/>
      </c>
      <c r="Q74" s="29">
        <f>IF(A74="","",IF(OR(G74="",L74="",G74=0),"",IFERROR((L74-G74)/G74,"")))</f>
        <v/>
      </c>
      <c r="R74" s="19">
        <f>IF(A74="","",IF(O74="","Falta estado",IF(N74="","Falta responsable",IF(B74="","Falta salida",IF(C74="","Falta viajero o grupo",IF(D74="","Falta servicio previsto",IF(NOT(ISNUMBER(E74)),"Revisar fecha del servicio",IF(E74="","Falta fecha del servicio",IF(F74="","Falta cantidad",IF(G74="","Falta importe previsto",IF(H74="","Falta proveedor previsto",IF(I74="","Falta causa",IF(OR(O74="Confirmada",O74="Descartada"),"Sin aviso",IF(J74="","Falta alternativa",IF(K74="","Falta proveedor alternativo",IF(L74="","Falta importe alternativo",IF(M74="","Falta fecha límite",IF(NOT(ISNUMBER(M74)),"Revisar fecha límite",IF(M74&lt;TODAY(),"Revisión vencida",IF(M74&lt;=TODAY()+'Parámetros'!$B$5,"Revisar decisión",IF(IFERROR(Q74&gt;'Parámetros'!$B$6,FALSE),"Revisar incremento","Sin aviso")))))))))))))))))))))</f>
        <v/>
      </c>
    </row>
    <row r="75">
      <c r="A75" s="11" t="n"/>
      <c r="B75" s="12" t="n"/>
      <c r="C75" s="12" t="n"/>
      <c r="D75" s="12" t="n"/>
      <c r="E75" s="26" t="n"/>
      <c r="F75" s="14" t="n"/>
      <c r="G75" s="27" t="n"/>
      <c r="H75" s="12" t="n"/>
      <c r="I75" s="12" t="n"/>
      <c r="J75" s="12" t="n"/>
      <c r="K75" s="12" t="n"/>
      <c r="L75" s="27" t="n"/>
      <c r="M75" s="26" t="n"/>
      <c r="N75" s="12" t="n"/>
      <c r="O75" s="12" t="n"/>
      <c r="P75" s="24">
        <f>IF(A75="","",IF(OR(G75="",L75=""),"",IFERROR(L75-G75,"")))</f>
        <v/>
      </c>
      <c r="Q75" s="28">
        <f>IF(A75="","",IF(OR(G75="",L75="",G75=0),"",IFERROR((L75-G75)/G75,"")))</f>
        <v/>
      </c>
      <c r="R75" s="17">
        <f>IF(A75="","",IF(O75="","Falta estado",IF(N75="","Falta responsable",IF(B75="","Falta salida",IF(C75="","Falta viajero o grupo",IF(D75="","Falta servicio previsto",IF(NOT(ISNUMBER(E75)),"Revisar fecha del servicio",IF(E75="","Falta fecha del servicio",IF(F75="","Falta cantidad",IF(G75="","Falta importe previsto",IF(H75="","Falta proveedor previsto",IF(I75="","Falta causa",IF(OR(O75="Confirmada",O75="Descartada"),"Sin aviso",IF(J75="","Falta alternativa",IF(K75="","Falta proveedor alternativo",IF(L75="","Falta importe alternativo",IF(M75="","Falta fecha límite",IF(NOT(ISNUMBER(M75)),"Revisar fecha límite",IF(M75&lt;TODAY(),"Revisión vencida",IF(M75&lt;=TODAY()+'Parámetros'!$B$5,"Revisar decisión",IF(IFERROR(Q75&gt;'Parámetros'!$B$6,FALSE),"Revisar incremento","Sin aviso")))))))))))))))))))))</f>
        <v/>
      </c>
    </row>
    <row r="76">
      <c r="A76" s="11" t="n"/>
      <c r="B76" s="12" t="n"/>
      <c r="C76" s="12" t="n"/>
      <c r="D76" s="12" t="n"/>
      <c r="E76" s="26" t="n"/>
      <c r="F76" s="14" t="n"/>
      <c r="G76" s="27" t="n"/>
      <c r="H76" s="12" t="n"/>
      <c r="I76" s="12" t="n"/>
      <c r="J76" s="12" t="n"/>
      <c r="K76" s="12" t="n"/>
      <c r="L76" s="27" t="n"/>
      <c r="M76" s="26" t="n"/>
      <c r="N76" s="12" t="n"/>
      <c r="O76" s="12" t="n"/>
      <c r="P76" s="25">
        <f>IF(A76="","",IF(OR(G76="",L76=""),"",IFERROR(L76-G76,"")))</f>
        <v/>
      </c>
      <c r="Q76" s="29">
        <f>IF(A76="","",IF(OR(G76="",L76="",G76=0),"",IFERROR((L76-G76)/G76,"")))</f>
        <v/>
      </c>
      <c r="R76" s="19">
        <f>IF(A76="","",IF(O76="","Falta estado",IF(N76="","Falta responsable",IF(B76="","Falta salida",IF(C76="","Falta viajero o grupo",IF(D76="","Falta servicio previsto",IF(NOT(ISNUMBER(E76)),"Revisar fecha del servicio",IF(E76="","Falta fecha del servicio",IF(F76="","Falta cantidad",IF(G76="","Falta importe previsto",IF(H76="","Falta proveedor previsto",IF(I76="","Falta causa",IF(OR(O76="Confirmada",O76="Descartada"),"Sin aviso",IF(J76="","Falta alternativa",IF(K76="","Falta proveedor alternativo",IF(L76="","Falta importe alternativo",IF(M76="","Falta fecha límite",IF(NOT(ISNUMBER(M76)),"Revisar fecha límite",IF(M76&lt;TODAY(),"Revisión vencida",IF(M76&lt;=TODAY()+'Parámetros'!$B$5,"Revisar decisión",IF(IFERROR(Q76&gt;'Parámetros'!$B$6,FALSE),"Revisar incremento","Sin aviso")))))))))))))))))))))</f>
        <v/>
      </c>
    </row>
    <row r="77">
      <c r="A77" s="11" t="n"/>
      <c r="B77" s="12" t="n"/>
      <c r="C77" s="12" t="n"/>
      <c r="D77" s="12" t="n"/>
      <c r="E77" s="26" t="n"/>
      <c r="F77" s="14" t="n"/>
      <c r="G77" s="27" t="n"/>
      <c r="H77" s="12" t="n"/>
      <c r="I77" s="12" t="n"/>
      <c r="J77" s="12" t="n"/>
      <c r="K77" s="12" t="n"/>
      <c r="L77" s="27" t="n"/>
      <c r="M77" s="26" t="n"/>
      <c r="N77" s="12" t="n"/>
      <c r="O77" s="12" t="n"/>
      <c r="P77" s="24">
        <f>IF(A77="","",IF(OR(G77="",L77=""),"",IFERROR(L77-G77,"")))</f>
        <v/>
      </c>
      <c r="Q77" s="28">
        <f>IF(A77="","",IF(OR(G77="",L77="",G77=0),"",IFERROR((L77-G77)/G77,"")))</f>
        <v/>
      </c>
      <c r="R77" s="17">
        <f>IF(A77="","",IF(O77="","Falta estado",IF(N77="","Falta responsable",IF(B77="","Falta salida",IF(C77="","Falta viajero o grupo",IF(D77="","Falta servicio previsto",IF(NOT(ISNUMBER(E77)),"Revisar fecha del servicio",IF(E77="","Falta fecha del servicio",IF(F77="","Falta cantidad",IF(G77="","Falta importe previsto",IF(H77="","Falta proveedor previsto",IF(I77="","Falta causa",IF(OR(O77="Confirmada",O77="Descartada"),"Sin aviso",IF(J77="","Falta alternativa",IF(K77="","Falta proveedor alternativo",IF(L77="","Falta importe alternativo",IF(M77="","Falta fecha límite",IF(NOT(ISNUMBER(M77)),"Revisar fecha límite",IF(M77&lt;TODAY(),"Revisión vencida",IF(M77&lt;=TODAY()+'Parámetros'!$B$5,"Revisar decisión",IF(IFERROR(Q77&gt;'Parámetros'!$B$6,FALSE),"Revisar incremento","Sin aviso")))))))))))))))))))))</f>
        <v/>
      </c>
    </row>
    <row r="78">
      <c r="A78" s="11" t="n"/>
      <c r="B78" s="12" t="n"/>
      <c r="C78" s="12" t="n"/>
      <c r="D78" s="12" t="n"/>
      <c r="E78" s="26" t="n"/>
      <c r="F78" s="14" t="n"/>
      <c r="G78" s="27" t="n"/>
      <c r="H78" s="12" t="n"/>
      <c r="I78" s="12" t="n"/>
      <c r="J78" s="12" t="n"/>
      <c r="K78" s="12" t="n"/>
      <c r="L78" s="27" t="n"/>
      <c r="M78" s="26" t="n"/>
      <c r="N78" s="12" t="n"/>
      <c r="O78" s="12" t="n"/>
      <c r="P78" s="25">
        <f>IF(A78="","",IF(OR(G78="",L78=""),"",IFERROR(L78-G78,"")))</f>
        <v/>
      </c>
      <c r="Q78" s="29">
        <f>IF(A78="","",IF(OR(G78="",L78="",G78=0),"",IFERROR((L78-G78)/G78,"")))</f>
        <v/>
      </c>
      <c r="R78" s="19">
        <f>IF(A78="","",IF(O78="","Falta estado",IF(N78="","Falta responsable",IF(B78="","Falta salida",IF(C78="","Falta viajero o grupo",IF(D78="","Falta servicio previsto",IF(NOT(ISNUMBER(E78)),"Revisar fecha del servicio",IF(E78="","Falta fecha del servicio",IF(F78="","Falta cantidad",IF(G78="","Falta importe previsto",IF(H78="","Falta proveedor previsto",IF(I78="","Falta causa",IF(OR(O78="Confirmada",O78="Descartada"),"Sin aviso",IF(J78="","Falta alternativa",IF(K78="","Falta proveedor alternativo",IF(L78="","Falta importe alternativo",IF(M78="","Falta fecha límite",IF(NOT(ISNUMBER(M78)),"Revisar fecha límite",IF(M78&lt;TODAY(),"Revisión vencida",IF(M78&lt;=TODAY()+'Parámetros'!$B$5,"Revisar decisión",IF(IFERROR(Q78&gt;'Parámetros'!$B$6,FALSE),"Revisar incremento","Sin aviso")))))))))))))))))))))</f>
        <v/>
      </c>
    </row>
    <row r="79">
      <c r="A79" s="11" t="n"/>
      <c r="B79" s="12" t="n"/>
      <c r="C79" s="12" t="n"/>
      <c r="D79" s="12" t="n"/>
      <c r="E79" s="26" t="n"/>
      <c r="F79" s="14" t="n"/>
      <c r="G79" s="27" t="n"/>
      <c r="H79" s="12" t="n"/>
      <c r="I79" s="12" t="n"/>
      <c r="J79" s="12" t="n"/>
      <c r="K79" s="12" t="n"/>
      <c r="L79" s="27" t="n"/>
      <c r="M79" s="26" t="n"/>
      <c r="N79" s="12" t="n"/>
      <c r="O79" s="12" t="n"/>
      <c r="P79" s="24">
        <f>IF(A79="","",IF(OR(G79="",L79=""),"",IFERROR(L79-G79,"")))</f>
        <v/>
      </c>
      <c r="Q79" s="28">
        <f>IF(A79="","",IF(OR(G79="",L79="",G79=0),"",IFERROR((L79-G79)/G79,"")))</f>
        <v/>
      </c>
      <c r="R79" s="17">
        <f>IF(A79="","",IF(O79="","Falta estado",IF(N79="","Falta responsable",IF(B79="","Falta salida",IF(C79="","Falta viajero o grupo",IF(D79="","Falta servicio previsto",IF(NOT(ISNUMBER(E79)),"Revisar fecha del servicio",IF(E79="","Falta fecha del servicio",IF(F79="","Falta cantidad",IF(G79="","Falta importe previsto",IF(H79="","Falta proveedor previsto",IF(I79="","Falta causa",IF(OR(O79="Confirmada",O79="Descartada"),"Sin aviso",IF(J79="","Falta alternativa",IF(K79="","Falta proveedor alternativo",IF(L79="","Falta importe alternativo",IF(M79="","Falta fecha límite",IF(NOT(ISNUMBER(M79)),"Revisar fecha límite",IF(M79&lt;TODAY(),"Revisión vencida",IF(M79&lt;=TODAY()+'Parámetros'!$B$5,"Revisar decisión",IF(IFERROR(Q79&gt;'Parámetros'!$B$6,FALSE),"Revisar incremento","Sin aviso")))))))))))))))))))))</f>
        <v/>
      </c>
    </row>
    <row r="80">
      <c r="A80" s="11" t="n"/>
      <c r="B80" s="12" t="n"/>
      <c r="C80" s="12" t="n"/>
      <c r="D80" s="12" t="n"/>
      <c r="E80" s="26" t="n"/>
      <c r="F80" s="14" t="n"/>
      <c r="G80" s="27" t="n"/>
      <c r="H80" s="12" t="n"/>
      <c r="I80" s="12" t="n"/>
      <c r="J80" s="12" t="n"/>
      <c r="K80" s="12" t="n"/>
      <c r="L80" s="27" t="n"/>
      <c r="M80" s="26" t="n"/>
      <c r="N80" s="12" t="n"/>
      <c r="O80" s="12" t="n"/>
      <c r="P80" s="25">
        <f>IF(A80="","",IF(OR(G80="",L80=""),"",IFERROR(L80-G80,"")))</f>
        <v/>
      </c>
      <c r="Q80" s="29">
        <f>IF(A80="","",IF(OR(G80="",L80="",G80=0),"",IFERROR((L80-G80)/G80,"")))</f>
        <v/>
      </c>
      <c r="R80" s="19">
        <f>IF(A80="","",IF(O80="","Falta estado",IF(N80="","Falta responsable",IF(B80="","Falta salida",IF(C80="","Falta viajero o grupo",IF(D80="","Falta servicio previsto",IF(NOT(ISNUMBER(E80)),"Revisar fecha del servicio",IF(E80="","Falta fecha del servicio",IF(F80="","Falta cantidad",IF(G80="","Falta importe previsto",IF(H80="","Falta proveedor previsto",IF(I80="","Falta causa",IF(OR(O80="Confirmada",O80="Descartada"),"Sin aviso",IF(J80="","Falta alternativa",IF(K80="","Falta proveedor alternativo",IF(L80="","Falta importe alternativo",IF(M80="","Falta fecha límite",IF(NOT(ISNUMBER(M80)),"Revisar fecha límite",IF(M80&lt;TODAY(),"Revisión vencida",IF(M80&lt;=TODAY()+'Parámetros'!$B$5,"Revisar decisión",IF(IFERROR(Q80&gt;'Parámetros'!$B$6,FALSE),"Revisar incremento","Sin aviso")))))))))))))))))))))</f>
        <v/>
      </c>
    </row>
    <row r="81">
      <c r="A81" s="11" t="n"/>
      <c r="B81" s="12" t="n"/>
      <c r="C81" s="12" t="n"/>
      <c r="D81" s="12" t="n"/>
      <c r="E81" s="26" t="n"/>
      <c r="F81" s="14" t="n"/>
      <c r="G81" s="27" t="n"/>
      <c r="H81" s="12" t="n"/>
      <c r="I81" s="12" t="n"/>
      <c r="J81" s="12" t="n"/>
      <c r="K81" s="12" t="n"/>
      <c r="L81" s="27" t="n"/>
      <c r="M81" s="26" t="n"/>
      <c r="N81" s="12" t="n"/>
      <c r="O81" s="12" t="n"/>
      <c r="P81" s="24">
        <f>IF(A81="","",IF(OR(G81="",L81=""),"",IFERROR(L81-G81,"")))</f>
        <v/>
      </c>
      <c r="Q81" s="28">
        <f>IF(A81="","",IF(OR(G81="",L81="",G81=0),"",IFERROR((L81-G81)/G81,"")))</f>
        <v/>
      </c>
      <c r="R81" s="17">
        <f>IF(A81="","",IF(O81="","Falta estado",IF(N81="","Falta responsable",IF(B81="","Falta salida",IF(C81="","Falta viajero o grupo",IF(D81="","Falta servicio previsto",IF(NOT(ISNUMBER(E81)),"Revisar fecha del servicio",IF(E81="","Falta fecha del servicio",IF(F81="","Falta cantidad",IF(G81="","Falta importe previsto",IF(H81="","Falta proveedor previsto",IF(I81="","Falta causa",IF(OR(O81="Confirmada",O81="Descartada"),"Sin aviso",IF(J81="","Falta alternativa",IF(K81="","Falta proveedor alternativo",IF(L81="","Falta importe alternativo",IF(M81="","Falta fecha límite",IF(NOT(ISNUMBER(M81)),"Revisar fecha límite",IF(M81&lt;TODAY(),"Revisión vencida",IF(M81&lt;=TODAY()+'Parámetros'!$B$5,"Revisar decisión",IF(IFERROR(Q81&gt;'Parámetros'!$B$6,FALSE),"Revisar incremento","Sin aviso")))))))))))))))))))))</f>
        <v/>
      </c>
    </row>
    <row r="82">
      <c r="A82" s="11" t="n"/>
      <c r="B82" s="12" t="n"/>
      <c r="C82" s="12" t="n"/>
      <c r="D82" s="12" t="n"/>
      <c r="E82" s="26" t="n"/>
      <c r="F82" s="14" t="n"/>
      <c r="G82" s="27" t="n"/>
      <c r="H82" s="12" t="n"/>
      <c r="I82" s="12" t="n"/>
      <c r="J82" s="12" t="n"/>
      <c r="K82" s="12" t="n"/>
      <c r="L82" s="27" t="n"/>
      <c r="M82" s="26" t="n"/>
      <c r="N82" s="12" t="n"/>
      <c r="O82" s="12" t="n"/>
      <c r="P82" s="25">
        <f>IF(A82="","",IF(OR(G82="",L82=""),"",IFERROR(L82-G82,"")))</f>
        <v/>
      </c>
      <c r="Q82" s="29">
        <f>IF(A82="","",IF(OR(G82="",L82="",G82=0),"",IFERROR((L82-G82)/G82,"")))</f>
        <v/>
      </c>
      <c r="R82" s="19">
        <f>IF(A82="","",IF(O82="","Falta estado",IF(N82="","Falta responsable",IF(B82="","Falta salida",IF(C82="","Falta viajero o grupo",IF(D82="","Falta servicio previsto",IF(NOT(ISNUMBER(E82)),"Revisar fecha del servicio",IF(E82="","Falta fecha del servicio",IF(F82="","Falta cantidad",IF(G82="","Falta importe previsto",IF(H82="","Falta proveedor previsto",IF(I82="","Falta causa",IF(OR(O82="Confirmada",O82="Descartada"),"Sin aviso",IF(J82="","Falta alternativa",IF(K82="","Falta proveedor alternativo",IF(L82="","Falta importe alternativo",IF(M82="","Falta fecha límite",IF(NOT(ISNUMBER(M82)),"Revisar fecha límite",IF(M82&lt;TODAY(),"Revisión vencida",IF(M82&lt;=TODAY()+'Parámetros'!$B$5,"Revisar decisión",IF(IFERROR(Q82&gt;'Parámetros'!$B$6,FALSE),"Revisar incremento","Sin aviso")))))))))))))))))))))</f>
        <v/>
      </c>
    </row>
    <row r="83">
      <c r="A83" s="11" t="n"/>
      <c r="B83" s="12" t="n"/>
      <c r="C83" s="12" t="n"/>
      <c r="D83" s="12" t="n"/>
      <c r="E83" s="26" t="n"/>
      <c r="F83" s="14" t="n"/>
      <c r="G83" s="27" t="n"/>
      <c r="H83" s="12" t="n"/>
      <c r="I83" s="12" t="n"/>
      <c r="J83" s="12" t="n"/>
      <c r="K83" s="12" t="n"/>
      <c r="L83" s="27" t="n"/>
      <c r="M83" s="26" t="n"/>
      <c r="N83" s="12" t="n"/>
      <c r="O83" s="12" t="n"/>
      <c r="P83" s="24">
        <f>IF(A83="","",IF(OR(G83="",L83=""),"",IFERROR(L83-G83,"")))</f>
        <v/>
      </c>
      <c r="Q83" s="28">
        <f>IF(A83="","",IF(OR(G83="",L83="",G83=0),"",IFERROR((L83-G83)/G83,"")))</f>
        <v/>
      </c>
      <c r="R83" s="17">
        <f>IF(A83="","",IF(O83="","Falta estado",IF(N83="","Falta responsable",IF(B83="","Falta salida",IF(C83="","Falta viajero o grupo",IF(D83="","Falta servicio previsto",IF(NOT(ISNUMBER(E83)),"Revisar fecha del servicio",IF(E83="","Falta fecha del servicio",IF(F83="","Falta cantidad",IF(G83="","Falta importe previsto",IF(H83="","Falta proveedor previsto",IF(I83="","Falta causa",IF(OR(O83="Confirmada",O83="Descartada"),"Sin aviso",IF(J83="","Falta alternativa",IF(K83="","Falta proveedor alternativo",IF(L83="","Falta importe alternativo",IF(M83="","Falta fecha límite",IF(NOT(ISNUMBER(M83)),"Revisar fecha límite",IF(M83&lt;TODAY(),"Revisión vencida",IF(M83&lt;=TODAY()+'Parámetros'!$B$5,"Revisar decisión",IF(IFERROR(Q83&gt;'Parámetros'!$B$6,FALSE),"Revisar incremento","Sin aviso")))))))))))))))))))))</f>
        <v/>
      </c>
    </row>
    <row r="84">
      <c r="A84" s="11" t="n"/>
      <c r="B84" s="12" t="n"/>
      <c r="C84" s="12" t="n"/>
      <c r="D84" s="12" t="n"/>
      <c r="E84" s="26" t="n"/>
      <c r="F84" s="14" t="n"/>
      <c r="G84" s="27" t="n"/>
      <c r="H84" s="12" t="n"/>
      <c r="I84" s="12" t="n"/>
      <c r="J84" s="12" t="n"/>
      <c r="K84" s="12" t="n"/>
      <c r="L84" s="27" t="n"/>
      <c r="M84" s="26" t="n"/>
      <c r="N84" s="12" t="n"/>
      <c r="O84" s="12" t="n"/>
      <c r="P84" s="25">
        <f>IF(A84="","",IF(OR(G84="",L84=""),"",IFERROR(L84-G84,"")))</f>
        <v/>
      </c>
      <c r="Q84" s="29">
        <f>IF(A84="","",IF(OR(G84="",L84="",G84=0),"",IFERROR((L84-G84)/G84,"")))</f>
        <v/>
      </c>
      <c r="R84" s="19">
        <f>IF(A84="","",IF(O84="","Falta estado",IF(N84="","Falta responsable",IF(B84="","Falta salida",IF(C84="","Falta viajero o grupo",IF(D84="","Falta servicio previsto",IF(NOT(ISNUMBER(E84)),"Revisar fecha del servicio",IF(E84="","Falta fecha del servicio",IF(F84="","Falta cantidad",IF(G84="","Falta importe previsto",IF(H84="","Falta proveedor previsto",IF(I84="","Falta causa",IF(OR(O84="Confirmada",O84="Descartada"),"Sin aviso",IF(J84="","Falta alternativa",IF(K84="","Falta proveedor alternativo",IF(L84="","Falta importe alternativo",IF(M84="","Falta fecha límite",IF(NOT(ISNUMBER(M84)),"Revisar fecha límite",IF(M84&lt;TODAY(),"Revisión vencida",IF(M84&lt;=TODAY()+'Parámetros'!$B$5,"Revisar decisión",IF(IFERROR(Q84&gt;'Parámetros'!$B$6,FALSE),"Revisar incremento","Sin aviso")))))))))))))))))))))</f>
        <v/>
      </c>
    </row>
    <row r="85">
      <c r="A85" s="11" t="n"/>
      <c r="B85" s="12" t="n"/>
      <c r="C85" s="12" t="n"/>
      <c r="D85" s="12" t="n"/>
      <c r="E85" s="26" t="n"/>
      <c r="F85" s="14" t="n"/>
      <c r="G85" s="27" t="n"/>
      <c r="H85" s="12" t="n"/>
      <c r="I85" s="12" t="n"/>
      <c r="J85" s="12" t="n"/>
      <c r="K85" s="12" t="n"/>
      <c r="L85" s="27" t="n"/>
      <c r="M85" s="26" t="n"/>
      <c r="N85" s="12" t="n"/>
      <c r="O85" s="12" t="n"/>
      <c r="P85" s="24">
        <f>IF(A85="","",IF(OR(G85="",L85=""),"",IFERROR(L85-G85,"")))</f>
        <v/>
      </c>
      <c r="Q85" s="28">
        <f>IF(A85="","",IF(OR(G85="",L85="",G85=0),"",IFERROR((L85-G85)/G85,"")))</f>
        <v/>
      </c>
      <c r="R85" s="17">
        <f>IF(A85="","",IF(O85="","Falta estado",IF(N85="","Falta responsable",IF(B85="","Falta salida",IF(C85="","Falta viajero o grupo",IF(D85="","Falta servicio previsto",IF(NOT(ISNUMBER(E85)),"Revisar fecha del servicio",IF(E85="","Falta fecha del servicio",IF(F85="","Falta cantidad",IF(G85="","Falta importe previsto",IF(H85="","Falta proveedor previsto",IF(I85="","Falta causa",IF(OR(O85="Confirmada",O85="Descartada"),"Sin aviso",IF(J85="","Falta alternativa",IF(K85="","Falta proveedor alternativo",IF(L85="","Falta importe alternativo",IF(M85="","Falta fecha límite",IF(NOT(ISNUMBER(M85)),"Revisar fecha límite",IF(M85&lt;TODAY(),"Revisión vencida",IF(M85&lt;=TODAY()+'Parámetros'!$B$5,"Revisar decisión",IF(IFERROR(Q85&gt;'Parámetros'!$B$6,FALSE),"Revisar incremento","Sin aviso")))))))))))))))))))))</f>
        <v/>
      </c>
    </row>
    <row r="86">
      <c r="A86" s="11" t="n"/>
      <c r="B86" s="12" t="n"/>
      <c r="C86" s="12" t="n"/>
      <c r="D86" s="12" t="n"/>
      <c r="E86" s="26" t="n"/>
      <c r="F86" s="14" t="n"/>
      <c r="G86" s="27" t="n"/>
      <c r="H86" s="12" t="n"/>
      <c r="I86" s="12" t="n"/>
      <c r="J86" s="12" t="n"/>
      <c r="K86" s="12" t="n"/>
      <c r="L86" s="27" t="n"/>
      <c r="M86" s="26" t="n"/>
      <c r="N86" s="12" t="n"/>
      <c r="O86" s="12" t="n"/>
      <c r="P86" s="25">
        <f>IF(A86="","",IF(OR(G86="",L86=""),"",IFERROR(L86-G86,"")))</f>
        <v/>
      </c>
      <c r="Q86" s="29">
        <f>IF(A86="","",IF(OR(G86="",L86="",G86=0),"",IFERROR((L86-G86)/G86,"")))</f>
        <v/>
      </c>
      <c r="R86" s="19">
        <f>IF(A86="","",IF(O86="","Falta estado",IF(N86="","Falta responsable",IF(B86="","Falta salida",IF(C86="","Falta viajero o grupo",IF(D86="","Falta servicio previsto",IF(NOT(ISNUMBER(E86)),"Revisar fecha del servicio",IF(E86="","Falta fecha del servicio",IF(F86="","Falta cantidad",IF(G86="","Falta importe previsto",IF(H86="","Falta proveedor previsto",IF(I86="","Falta causa",IF(OR(O86="Confirmada",O86="Descartada"),"Sin aviso",IF(J86="","Falta alternativa",IF(K86="","Falta proveedor alternativo",IF(L86="","Falta importe alternativo",IF(M86="","Falta fecha límite",IF(NOT(ISNUMBER(M86)),"Revisar fecha límite",IF(M86&lt;TODAY(),"Revisión vencida",IF(M86&lt;=TODAY()+'Parámetros'!$B$5,"Revisar decisión",IF(IFERROR(Q86&gt;'Parámetros'!$B$6,FALSE),"Revisar incremento","Sin aviso")))))))))))))))))))))</f>
        <v/>
      </c>
    </row>
    <row r="87">
      <c r="A87" s="11" t="n"/>
      <c r="B87" s="12" t="n"/>
      <c r="C87" s="12" t="n"/>
      <c r="D87" s="12" t="n"/>
      <c r="E87" s="26" t="n"/>
      <c r="F87" s="14" t="n"/>
      <c r="G87" s="27" t="n"/>
      <c r="H87" s="12" t="n"/>
      <c r="I87" s="12" t="n"/>
      <c r="J87" s="12" t="n"/>
      <c r="K87" s="12" t="n"/>
      <c r="L87" s="27" t="n"/>
      <c r="M87" s="26" t="n"/>
      <c r="N87" s="12" t="n"/>
      <c r="O87" s="12" t="n"/>
      <c r="P87" s="24">
        <f>IF(A87="","",IF(OR(G87="",L87=""),"",IFERROR(L87-G87,"")))</f>
        <v/>
      </c>
      <c r="Q87" s="28">
        <f>IF(A87="","",IF(OR(G87="",L87="",G87=0),"",IFERROR((L87-G87)/G87,"")))</f>
        <v/>
      </c>
      <c r="R87" s="17">
        <f>IF(A87="","",IF(O87="","Falta estado",IF(N87="","Falta responsable",IF(B87="","Falta salida",IF(C87="","Falta viajero o grupo",IF(D87="","Falta servicio previsto",IF(NOT(ISNUMBER(E87)),"Revisar fecha del servicio",IF(E87="","Falta fecha del servicio",IF(F87="","Falta cantidad",IF(G87="","Falta importe previsto",IF(H87="","Falta proveedor previsto",IF(I87="","Falta causa",IF(OR(O87="Confirmada",O87="Descartada"),"Sin aviso",IF(J87="","Falta alternativa",IF(K87="","Falta proveedor alternativo",IF(L87="","Falta importe alternativo",IF(M87="","Falta fecha límite",IF(NOT(ISNUMBER(M87)),"Revisar fecha límite",IF(M87&lt;TODAY(),"Revisión vencida",IF(M87&lt;=TODAY()+'Parámetros'!$B$5,"Revisar decisión",IF(IFERROR(Q87&gt;'Parámetros'!$B$6,FALSE),"Revisar incremento","Sin aviso")))))))))))))))))))))</f>
        <v/>
      </c>
    </row>
    <row r="88">
      <c r="A88" s="11" t="n"/>
      <c r="B88" s="12" t="n"/>
      <c r="C88" s="12" t="n"/>
      <c r="D88" s="12" t="n"/>
      <c r="E88" s="26" t="n"/>
      <c r="F88" s="14" t="n"/>
      <c r="G88" s="27" t="n"/>
      <c r="H88" s="12" t="n"/>
      <c r="I88" s="12" t="n"/>
      <c r="J88" s="12" t="n"/>
      <c r="K88" s="12" t="n"/>
      <c r="L88" s="27" t="n"/>
      <c r="M88" s="26" t="n"/>
      <c r="N88" s="12" t="n"/>
      <c r="O88" s="12" t="n"/>
      <c r="P88" s="25">
        <f>IF(A88="","",IF(OR(G88="",L88=""),"",IFERROR(L88-G88,"")))</f>
        <v/>
      </c>
      <c r="Q88" s="29">
        <f>IF(A88="","",IF(OR(G88="",L88="",G88=0),"",IFERROR((L88-G88)/G88,"")))</f>
        <v/>
      </c>
      <c r="R88" s="19">
        <f>IF(A88="","",IF(O88="","Falta estado",IF(N88="","Falta responsable",IF(B88="","Falta salida",IF(C88="","Falta viajero o grupo",IF(D88="","Falta servicio previsto",IF(NOT(ISNUMBER(E88)),"Revisar fecha del servicio",IF(E88="","Falta fecha del servicio",IF(F88="","Falta cantidad",IF(G88="","Falta importe previsto",IF(H88="","Falta proveedor previsto",IF(I88="","Falta causa",IF(OR(O88="Confirmada",O88="Descartada"),"Sin aviso",IF(J88="","Falta alternativa",IF(K88="","Falta proveedor alternativo",IF(L88="","Falta importe alternativo",IF(M88="","Falta fecha límite",IF(NOT(ISNUMBER(M88)),"Revisar fecha límite",IF(M88&lt;TODAY(),"Revisión vencida",IF(M88&lt;=TODAY()+'Parámetros'!$B$5,"Revisar decisión",IF(IFERROR(Q88&gt;'Parámetros'!$B$6,FALSE),"Revisar incremento","Sin aviso")))))))))))))))))))))</f>
        <v/>
      </c>
    </row>
    <row r="89">
      <c r="A89" s="11" t="n"/>
      <c r="B89" s="12" t="n"/>
      <c r="C89" s="12" t="n"/>
      <c r="D89" s="12" t="n"/>
      <c r="E89" s="26" t="n"/>
      <c r="F89" s="14" t="n"/>
      <c r="G89" s="27" t="n"/>
      <c r="H89" s="12" t="n"/>
      <c r="I89" s="12" t="n"/>
      <c r="J89" s="12" t="n"/>
      <c r="K89" s="12" t="n"/>
      <c r="L89" s="27" t="n"/>
      <c r="M89" s="26" t="n"/>
      <c r="N89" s="12" t="n"/>
      <c r="O89" s="12" t="n"/>
      <c r="P89" s="24">
        <f>IF(A89="","",IF(OR(G89="",L89=""),"",IFERROR(L89-G89,"")))</f>
        <v/>
      </c>
      <c r="Q89" s="28">
        <f>IF(A89="","",IF(OR(G89="",L89="",G89=0),"",IFERROR((L89-G89)/G89,"")))</f>
        <v/>
      </c>
      <c r="R89" s="17">
        <f>IF(A89="","",IF(O89="","Falta estado",IF(N89="","Falta responsable",IF(B89="","Falta salida",IF(C89="","Falta viajero o grupo",IF(D89="","Falta servicio previsto",IF(NOT(ISNUMBER(E89)),"Revisar fecha del servicio",IF(E89="","Falta fecha del servicio",IF(F89="","Falta cantidad",IF(G89="","Falta importe previsto",IF(H89="","Falta proveedor previsto",IF(I89="","Falta causa",IF(OR(O89="Confirmada",O89="Descartada"),"Sin aviso",IF(J89="","Falta alternativa",IF(K89="","Falta proveedor alternativo",IF(L89="","Falta importe alternativo",IF(M89="","Falta fecha límite",IF(NOT(ISNUMBER(M89)),"Revisar fecha límite",IF(M89&lt;TODAY(),"Revisión vencida",IF(M89&lt;=TODAY()+'Parámetros'!$B$5,"Revisar decisión",IF(IFERROR(Q89&gt;'Parámetros'!$B$6,FALSE),"Revisar incremento","Sin aviso")))))))))))))))))))))</f>
        <v/>
      </c>
    </row>
    <row r="90">
      <c r="A90" s="11" t="n"/>
      <c r="B90" s="12" t="n"/>
      <c r="C90" s="12" t="n"/>
      <c r="D90" s="12" t="n"/>
      <c r="E90" s="26" t="n"/>
      <c r="F90" s="14" t="n"/>
      <c r="G90" s="27" t="n"/>
      <c r="H90" s="12" t="n"/>
      <c r="I90" s="12" t="n"/>
      <c r="J90" s="12" t="n"/>
      <c r="K90" s="12" t="n"/>
      <c r="L90" s="27" t="n"/>
      <c r="M90" s="26" t="n"/>
      <c r="N90" s="12" t="n"/>
      <c r="O90" s="12" t="n"/>
      <c r="P90" s="25">
        <f>IF(A90="","",IF(OR(G90="",L90=""),"",IFERROR(L90-G90,"")))</f>
        <v/>
      </c>
      <c r="Q90" s="29">
        <f>IF(A90="","",IF(OR(G90="",L90="",G90=0),"",IFERROR((L90-G90)/G90,"")))</f>
        <v/>
      </c>
      <c r="R90" s="19">
        <f>IF(A90="","",IF(O90="","Falta estado",IF(N90="","Falta responsable",IF(B90="","Falta salida",IF(C90="","Falta viajero o grupo",IF(D90="","Falta servicio previsto",IF(NOT(ISNUMBER(E90)),"Revisar fecha del servicio",IF(E90="","Falta fecha del servicio",IF(F90="","Falta cantidad",IF(G90="","Falta importe previsto",IF(H90="","Falta proveedor previsto",IF(I90="","Falta causa",IF(OR(O90="Confirmada",O90="Descartada"),"Sin aviso",IF(J90="","Falta alternativa",IF(K90="","Falta proveedor alternativo",IF(L90="","Falta importe alternativo",IF(M90="","Falta fecha límite",IF(NOT(ISNUMBER(M90)),"Revisar fecha límite",IF(M90&lt;TODAY(),"Revisión vencida",IF(M90&lt;=TODAY()+'Parámetros'!$B$5,"Revisar decisión",IF(IFERROR(Q90&gt;'Parámetros'!$B$6,FALSE),"Revisar incremento","Sin aviso")))))))))))))))))))))</f>
        <v/>
      </c>
    </row>
    <row r="91">
      <c r="A91" s="11" t="n"/>
      <c r="B91" s="12" t="n"/>
      <c r="C91" s="12" t="n"/>
      <c r="D91" s="12" t="n"/>
      <c r="E91" s="26" t="n"/>
      <c r="F91" s="14" t="n"/>
      <c r="G91" s="27" t="n"/>
      <c r="H91" s="12" t="n"/>
      <c r="I91" s="12" t="n"/>
      <c r="J91" s="12" t="n"/>
      <c r="K91" s="12" t="n"/>
      <c r="L91" s="27" t="n"/>
      <c r="M91" s="26" t="n"/>
      <c r="N91" s="12" t="n"/>
      <c r="O91" s="12" t="n"/>
      <c r="P91" s="24">
        <f>IF(A91="","",IF(OR(G91="",L91=""),"",IFERROR(L91-G91,"")))</f>
        <v/>
      </c>
      <c r="Q91" s="28">
        <f>IF(A91="","",IF(OR(G91="",L91="",G91=0),"",IFERROR((L91-G91)/G91,"")))</f>
        <v/>
      </c>
      <c r="R91" s="17">
        <f>IF(A91="","",IF(O91="","Falta estado",IF(N91="","Falta responsable",IF(B91="","Falta salida",IF(C91="","Falta viajero o grupo",IF(D91="","Falta servicio previsto",IF(NOT(ISNUMBER(E91)),"Revisar fecha del servicio",IF(E91="","Falta fecha del servicio",IF(F91="","Falta cantidad",IF(G91="","Falta importe previsto",IF(H91="","Falta proveedor previsto",IF(I91="","Falta causa",IF(OR(O91="Confirmada",O91="Descartada"),"Sin aviso",IF(J91="","Falta alternativa",IF(K91="","Falta proveedor alternativo",IF(L91="","Falta importe alternativo",IF(M91="","Falta fecha límite",IF(NOT(ISNUMBER(M91)),"Revisar fecha límite",IF(M91&lt;TODAY(),"Revisión vencida",IF(M91&lt;=TODAY()+'Parámetros'!$B$5,"Revisar decisión",IF(IFERROR(Q91&gt;'Parámetros'!$B$6,FALSE),"Revisar incremento","Sin aviso")))))))))))))))))))))</f>
        <v/>
      </c>
    </row>
    <row r="92">
      <c r="A92" s="11" t="n"/>
      <c r="B92" s="12" t="n"/>
      <c r="C92" s="12" t="n"/>
      <c r="D92" s="12" t="n"/>
      <c r="E92" s="26" t="n"/>
      <c r="F92" s="14" t="n"/>
      <c r="G92" s="27" t="n"/>
      <c r="H92" s="12" t="n"/>
      <c r="I92" s="12" t="n"/>
      <c r="J92" s="12" t="n"/>
      <c r="K92" s="12" t="n"/>
      <c r="L92" s="27" t="n"/>
      <c r="M92" s="26" t="n"/>
      <c r="N92" s="12" t="n"/>
      <c r="O92" s="12" t="n"/>
      <c r="P92" s="25">
        <f>IF(A92="","",IF(OR(G92="",L92=""),"",IFERROR(L92-G92,"")))</f>
        <v/>
      </c>
      <c r="Q92" s="29">
        <f>IF(A92="","",IF(OR(G92="",L92="",G92=0),"",IFERROR((L92-G92)/G92,"")))</f>
        <v/>
      </c>
      <c r="R92" s="19">
        <f>IF(A92="","",IF(O92="","Falta estado",IF(N92="","Falta responsable",IF(B92="","Falta salida",IF(C92="","Falta viajero o grupo",IF(D92="","Falta servicio previsto",IF(NOT(ISNUMBER(E92)),"Revisar fecha del servicio",IF(E92="","Falta fecha del servicio",IF(F92="","Falta cantidad",IF(G92="","Falta importe previsto",IF(H92="","Falta proveedor previsto",IF(I92="","Falta causa",IF(OR(O92="Confirmada",O92="Descartada"),"Sin aviso",IF(J92="","Falta alternativa",IF(K92="","Falta proveedor alternativo",IF(L92="","Falta importe alternativo",IF(M92="","Falta fecha límite",IF(NOT(ISNUMBER(M92)),"Revisar fecha límite",IF(M92&lt;TODAY(),"Revisión vencida",IF(M92&lt;=TODAY()+'Parámetros'!$B$5,"Revisar decisión",IF(IFERROR(Q92&gt;'Parámetros'!$B$6,FALSE),"Revisar incremento","Sin aviso")))))))))))))))))))))</f>
        <v/>
      </c>
    </row>
    <row r="93">
      <c r="A93" s="11" t="n"/>
      <c r="B93" s="12" t="n"/>
      <c r="C93" s="12" t="n"/>
      <c r="D93" s="12" t="n"/>
      <c r="E93" s="26" t="n"/>
      <c r="F93" s="14" t="n"/>
      <c r="G93" s="27" t="n"/>
      <c r="H93" s="12" t="n"/>
      <c r="I93" s="12" t="n"/>
      <c r="J93" s="12" t="n"/>
      <c r="K93" s="12" t="n"/>
      <c r="L93" s="27" t="n"/>
      <c r="M93" s="26" t="n"/>
      <c r="N93" s="12" t="n"/>
      <c r="O93" s="12" t="n"/>
      <c r="P93" s="24">
        <f>IF(A93="","",IF(OR(G93="",L93=""),"",IFERROR(L93-G93,"")))</f>
        <v/>
      </c>
      <c r="Q93" s="28">
        <f>IF(A93="","",IF(OR(G93="",L93="",G93=0),"",IFERROR((L93-G93)/G93,"")))</f>
        <v/>
      </c>
      <c r="R93" s="17">
        <f>IF(A93="","",IF(O93="","Falta estado",IF(N93="","Falta responsable",IF(B93="","Falta salida",IF(C93="","Falta viajero o grupo",IF(D93="","Falta servicio previsto",IF(NOT(ISNUMBER(E93)),"Revisar fecha del servicio",IF(E93="","Falta fecha del servicio",IF(F93="","Falta cantidad",IF(G93="","Falta importe previsto",IF(H93="","Falta proveedor previsto",IF(I93="","Falta causa",IF(OR(O93="Confirmada",O93="Descartada"),"Sin aviso",IF(J93="","Falta alternativa",IF(K93="","Falta proveedor alternativo",IF(L93="","Falta importe alternativo",IF(M93="","Falta fecha límite",IF(NOT(ISNUMBER(M93)),"Revisar fecha límite",IF(M93&lt;TODAY(),"Revisión vencida",IF(M93&lt;=TODAY()+'Parámetros'!$B$5,"Revisar decisión",IF(IFERROR(Q93&gt;'Parámetros'!$B$6,FALSE),"Revisar incremento","Sin aviso")))))))))))))))))))))</f>
        <v/>
      </c>
    </row>
    <row r="94">
      <c r="A94" s="11" t="n"/>
      <c r="B94" s="12" t="n"/>
      <c r="C94" s="12" t="n"/>
      <c r="D94" s="12" t="n"/>
      <c r="E94" s="26" t="n"/>
      <c r="F94" s="14" t="n"/>
      <c r="G94" s="27" t="n"/>
      <c r="H94" s="12" t="n"/>
      <c r="I94" s="12" t="n"/>
      <c r="J94" s="12" t="n"/>
      <c r="K94" s="12" t="n"/>
      <c r="L94" s="27" t="n"/>
      <c r="M94" s="26" t="n"/>
      <c r="N94" s="12" t="n"/>
      <c r="O94" s="12" t="n"/>
      <c r="P94" s="25">
        <f>IF(A94="","",IF(OR(G94="",L94=""),"",IFERROR(L94-G94,"")))</f>
        <v/>
      </c>
      <c r="Q94" s="29">
        <f>IF(A94="","",IF(OR(G94="",L94="",G94=0),"",IFERROR((L94-G94)/G94,"")))</f>
        <v/>
      </c>
      <c r="R94" s="19">
        <f>IF(A94="","",IF(O94="","Falta estado",IF(N94="","Falta responsable",IF(B94="","Falta salida",IF(C94="","Falta viajero o grupo",IF(D94="","Falta servicio previsto",IF(NOT(ISNUMBER(E94)),"Revisar fecha del servicio",IF(E94="","Falta fecha del servicio",IF(F94="","Falta cantidad",IF(G94="","Falta importe previsto",IF(H94="","Falta proveedor previsto",IF(I94="","Falta causa",IF(OR(O94="Confirmada",O94="Descartada"),"Sin aviso",IF(J94="","Falta alternativa",IF(K94="","Falta proveedor alternativo",IF(L94="","Falta importe alternativo",IF(M94="","Falta fecha límite",IF(NOT(ISNUMBER(M94)),"Revisar fecha límite",IF(M94&lt;TODAY(),"Revisión vencida",IF(M94&lt;=TODAY()+'Parámetros'!$B$5,"Revisar decisión",IF(IFERROR(Q94&gt;'Parámetros'!$B$6,FALSE),"Revisar incremento","Sin aviso")))))))))))))))))))))</f>
        <v/>
      </c>
    </row>
    <row r="95">
      <c r="A95" s="11" t="n"/>
      <c r="B95" s="12" t="n"/>
      <c r="C95" s="12" t="n"/>
      <c r="D95" s="12" t="n"/>
      <c r="E95" s="26" t="n"/>
      <c r="F95" s="14" t="n"/>
      <c r="G95" s="27" t="n"/>
      <c r="H95" s="12" t="n"/>
      <c r="I95" s="12" t="n"/>
      <c r="J95" s="12" t="n"/>
      <c r="K95" s="12" t="n"/>
      <c r="L95" s="27" t="n"/>
      <c r="M95" s="26" t="n"/>
      <c r="N95" s="12" t="n"/>
      <c r="O95" s="12" t="n"/>
      <c r="P95" s="24">
        <f>IF(A95="","",IF(OR(G95="",L95=""),"",IFERROR(L95-G95,"")))</f>
        <v/>
      </c>
      <c r="Q95" s="28">
        <f>IF(A95="","",IF(OR(G95="",L95="",G95=0),"",IFERROR((L95-G95)/G95,"")))</f>
        <v/>
      </c>
      <c r="R95" s="17">
        <f>IF(A95="","",IF(O95="","Falta estado",IF(N95="","Falta responsable",IF(B95="","Falta salida",IF(C95="","Falta viajero o grupo",IF(D95="","Falta servicio previsto",IF(NOT(ISNUMBER(E95)),"Revisar fecha del servicio",IF(E95="","Falta fecha del servicio",IF(F95="","Falta cantidad",IF(G95="","Falta importe previsto",IF(H95="","Falta proveedor previsto",IF(I95="","Falta causa",IF(OR(O95="Confirmada",O95="Descartada"),"Sin aviso",IF(J95="","Falta alternativa",IF(K95="","Falta proveedor alternativo",IF(L95="","Falta importe alternativo",IF(M95="","Falta fecha límite",IF(NOT(ISNUMBER(M95)),"Revisar fecha límite",IF(M95&lt;TODAY(),"Revisión vencida",IF(M95&lt;=TODAY()+'Parámetros'!$B$5,"Revisar decisión",IF(IFERROR(Q95&gt;'Parámetros'!$B$6,FALSE),"Revisar incremento","Sin aviso")))))))))))))))))))))</f>
        <v/>
      </c>
    </row>
    <row r="96">
      <c r="A96" s="11" t="n"/>
      <c r="B96" s="12" t="n"/>
      <c r="C96" s="12" t="n"/>
      <c r="D96" s="12" t="n"/>
      <c r="E96" s="26" t="n"/>
      <c r="F96" s="14" t="n"/>
      <c r="G96" s="27" t="n"/>
      <c r="H96" s="12" t="n"/>
      <c r="I96" s="12" t="n"/>
      <c r="J96" s="12" t="n"/>
      <c r="K96" s="12" t="n"/>
      <c r="L96" s="27" t="n"/>
      <c r="M96" s="26" t="n"/>
      <c r="N96" s="12" t="n"/>
      <c r="O96" s="12" t="n"/>
      <c r="P96" s="25">
        <f>IF(A96="","",IF(OR(G96="",L96=""),"",IFERROR(L96-G96,"")))</f>
        <v/>
      </c>
      <c r="Q96" s="29">
        <f>IF(A96="","",IF(OR(G96="",L96="",G96=0),"",IFERROR((L96-G96)/G96,"")))</f>
        <v/>
      </c>
      <c r="R96" s="19">
        <f>IF(A96="","",IF(O96="","Falta estado",IF(N96="","Falta responsable",IF(B96="","Falta salida",IF(C96="","Falta viajero o grupo",IF(D96="","Falta servicio previsto",IF(NOT(ISNUMBER(E96)),"Revisar fecha del servicio",IF(E96="","Falta fecha del servicio",IF(F96="","Falta cantidad",IF(G96="","Falta importe previsto",IF(H96="","Falta proveedor previsto",IF(I96="","Falta causa",IF(OR(O96="Confirmada",O96="Descartada"),"Sin aviso",IF(J96="","Falta alternativa",IF(K96="","Falta proveedor alternativo",IF(L96="","Falta importe alternativo",IF(M96="","Falta fecha límite",IF(NOT(ISNUMBER(M96)),"Revisar fecha límite",IF(M96&lt;TODAY(),"Revisión vencida",IF(M96&lt;=TODAY()+'Parámetros'!$B$5,"Revisar decisión",IF(IFERROR(Q96&gt;'Parámetros'!$B$6,FALSE),"Revisar incremento","Sin aviso")))))))))))))))))))))</f>
        <v/>
      </c>
    </row>
    <row r="97">
      <c r="A97" s="11" t="n"/>
      <c r="B97" s="12" t="n"/>
      <c r="C97" s="12" t="n"/>
      <c r="D97" s="12" t="n"/>
      <c r="E97" s="26" t="n"/>
      <c r="F97" s="14" t="n"/>
      <c r="G97" s="27" t="n"/>
      <c r="H97" s="12" t="n"/>
      <c r="I97" s="12" t="n"/>
      <c r="J97" s="12" t="n"/>
      <c r="K97" s="12" t="n"/>
      <c r="L97" s="27" t="n"/>
      <c r="M97" s="26" t="n"/>
      <c r="N97" s="12" t="n"/>
      <c r="O97" s="12" t="n"/>
      <c r="P97" s="24">
        <f>IF(A97="","",IF(OR(G97="",L97=""),"",IFERROR(L97-G97,"")))</f>
        <v/>
      </c>
      <c r="Q97" s="28">
        <f>IF(A97="","",IF(OR(G97="",L97="",G97=0),"",IFERROR((L97-G97)/G97,"")))</f>
        <v/>
      </c>
      <c r="R97" s="17">
        <f>IF(A97="","",IF(O97="","Falta estado",IF(N97="","Falta responsable",IF(B97="","Falta salida",IF(C97="","Falta viajero o grupo",IF(D97="","Falta servicio previsto",IF(NOT(ISNUMBER(E97)),"Revisar fecha del servicio",IF(E97="","Falta fecha del servicio",IF(F97="","Falta cantidad",IF(G97="","Falta importe previsto",IF(H97="","Falta proveedor previsto",IF(I97="","Falta causa",IF(OR(O97="Confirmada",O97="Descartada"),"Sin aviso",IF(J97="","Falta alternativa",IF(K97="","Falta proveedor alternativo",IF(L97="","Falta importe alternativo",IF(M97="","Falta fecha límite",IF(NOT(ISNUMBER(M97)),"Revisar fecha límite",IF(M97&lt;TODAY(),"Revisión vencida",IF(M97&lt;=TODAY()+'Parámetros'!$B$5,"Revisar decisión",IF(IFERROR(Q97&gt;'Parámetros'!$B$6,FALSE),"Revisar incremento","Sin aviso")))))))))))))))))))))</f>
        <v/>
      </c>
    </row>
    <row r="98">
      <c r="A98" s="11" t="n"/>
      <c r="B98" s="12" t="n"/>
      <c r="C98" s="12" t="n"/>
      <c r="D98" s="12" t="n"/>
      <c r="E98" s="26" t="n"/>
      <c r="F98" s="14" t="n"/>
      <c r="G98" s="27" t="n"/>
      <c r="H98" s="12" t="n"/>
      <c r="I98" s="12" t="n"/>
      <c r="J98" s="12" t="n"/>
      <c r="K98" s="12" t="n"/>
      <c r="L98" s="27" t="n"/>
      <c r="M98" s="26" t="n"/>
      <c r="N98" s="12" t="n"/>
      <c r="O98" s="12" t="n"/>
      <c r="P98" s="25">
        <f>IF(A98="","",IF(OR(G98="",L98=""),"",IFERROR(L98-G98,"")))</f>
        <v/>
      </c>
      <c r="Q98" s="29">
        <f>IF(A98="","",IF(OR(G98="",L98="",G98=0),"",IFERROR((L98-G98)/G98,"")))</f>
        <v/>
      </c>
      <c r="R98" s="19">
        <f>IF(A98="","",IF(O98="","Falta estado",IF(N98="","Falta responsable",IF(B98="","Falta salida",IF(C98="","Falta viajero o grupo",IF(D98="","Falta servicio previsto",IF(NOT(ISNUMBER(E98)),"Revisar fecha del servicio",IF(E98="","Falta fecha del servicio",IF(F98="","Falta cantidad",IF(G98="","Falta importe previsto",IF(H98="","Falta proveedor previsto",IF(I98="","Falta causa",IF(OR(O98="Confirmada",O98="Descartada"),"Sin aviso",IF(J98="","Falta alternativa",IF(K98="","Falta proveedor alternativo",IF(L98="","Falta importe alternativo",IF(M98="","Falta fecha límite",IF(NOT(ISNUMBER(M98)),"Revisar fecha límite",IF(M98&lt;TODAY(),"Revisión vencida",IF(M98&lt;=TODAY()+'Parámetros'!$B$5,"Revisar decisión",IF(IFERROR(Q98&gt;'Parámetros'!$B$6,FALSE),"Revisar incremento","Sin aviso")))))))))))))))))))))</f>
        <v/>
      </c>
    </row>
    <row r="99">
      <c r="A99" s="11" t="n"/>
      <c r="B99" s="12" t="n"/>
      <c r="C99" s="12" t="n"/>
      <c r="D99" s="12" t="n"/>
      <c r="E99" s="26" t="n"/>
      <c r="F99" s="14" t="n"/>
      <c r="G99" s="27" t="n"/>
      <c r="H99" s="12" t="n"/>
      <c r="I99" s="12" t="n"/>
      <c r="J99" s="12" t="n"/>
      <c r="K99" s="12" t="n"/>
      <c r="L99" s="27" t="n"/>
      <c r="M99" s="26" t="n"/>
      <c r="N99" s="12" t="n"/>
      <c r="O99" s="12" t="n"/>
      <c r="P99" s="24">
        <f>IF(A99="","",IF(OR(G99="",L99=""),"",IFERROR(L99-G99,"")))</f>
        <v/>
      </c>
      <c r="Q99" s="28">
        <f>IF(A99="","",IF(OR(G99="",L99="",G99=0),"",IFERROR((L99-G99)/G99,"")))</f>
        <v/>
      </c>
      <c r="R99" s="17">
        <f>IF(A99="","",IF(O99="","Falta estado",IF(N99="","Falta responsable",IF(B99="","Falta salida",IF(C99="","Falta viajero o grupo",IF(D99="","Falta servicio previsto",IF(NOT(ISNUMBER(E99)),"Revisar fecha del servicio",IF(E99="","Falta fecha del servicio",IF(F99="","Falta cantidad",IF(G99="","Falta importe previsto",IF(H99="","Falta proveedor previsto",IF(I99="","Falta causa",IF(OR(O99="Confirmada",O99="Descartada"),"Sin aviso",IF(J99="","Falta alternativa",IF(K99="","Falta proveedor alternativo",IF(L99="","Falta importe alternativo",IF(M99="","Falta fecha límite",IF(NOT(ISNUMBER(M99)),"Revisar fecha límite",IF(M99&lt;TODAY(),"Revisión vencida",IF(M99&lt;=TODAY()+'Parámetros'!$B$5,"Revisar decisión",IF(IFERROR(Q99&gt;'Parámetros'!$B$6,FALSE),"Revisar incremento","Sin aviso")))))))))))))))))))))</f>
        <v/>
      </c>
    </row>
    <row r="100">
      <c r="A100" s="11" t="n"/>
      <c r="B100" s="12" t="n"/>
      <c r="C100" s="12" t="n"/>
      <c r="D100" s="12" t="n"/>
      <c r="E100" s="26" t="n"/>
      <c r="F100" s="14" t="n"/>
      <c r="G100" s="27" t="n"/>
      <c r="H100" s="12" t="n"/>
      <c r="I100" s="12" t="n"/>
      <c r="J100" s="12" t="n"/>
      <c r="K100" s="12" t="n"/>
      <c r="L100" s="27" t="n"/>
      <c r="M100" s="26" t="n"/>
      <c r="N100" s="12" t="n"/>
      <c r="O100" s="12" t="n"/>
      <c r="P100" s="25">
        <f>IF(A100="","",IF(OR(G100="",L100=""),"",IFERROR(L100-G100,"")))</f>
        <v/>
      </c>
      <c r="Q100" s="29">
        <f>IF(A100="","",IF(OR(G100="",L100="",G100=0),"",IFERROR((L100-G100)/G100,"")))</f>
        <v/>
      </c>
      <c r="R100" s="19">
        <f>IF(A100="","",IF(O100="","Falta estado",IF(N100="","Falta responsable",IF(B100="","Falta salida",IF(C100="","Falta viajero o grupo",IF(D100="","Falta servicio previsto",IF(NOT(ISNUMBER(E100)),"Revisar fecha del servicio",IF(E100="","Falta fecha del servicio",IF(F100="","Falta cantidad",IF(G100="","Falta importe previsto",IF(H100="","Falta proveedor previsto",IF(I100="","Falta causa",IF(OR(O100="Confirmada",O100="Descartada"),"Sin aviso",IF(J100="","Falta alternativa",IF(K100="","Falta proveedor alternativo",IF(L100="","Falta importe alternativo",IF(M100="","Falta fecha límite",IF(NOT(ISNUMBER(M100)),"Revisar fecha límite",IF(M100&lt;TODAY(),"Revisión vencida",IF(M100&lt;=TODAY()+'Parámetros'!$B$5,"Revisar decisión",IF(IFERROR(Q100&gt;'Parámetros'!$B$6,FALSE),"Revisar incremento","Sin aviso")))))))))))))))))))))</f>
        <v/>
      </c>
    </row>
    <row r="101">
      <c r="A101" s="11" t="n"/>
      <c r="B101" s="12" t="n"/>
      <c r="C101" s="12" t="n"/>
      <c r="D101" s="12" t="n"/>
      <c r="E101" s="26" t="n"/>
      <c r="F101" s="14" t="n"/>
      <c r="G101" s="27" t="n"/>
      <c r="H101" s="12" t="n"/>
      <c r="I101" s="12" t="n"/>
      <c r="J101" s="12" t="n"/>
      <c r="K101" s="12" t="n"/>
      <c r="L101" s="27" t="n"/>
      <c r="M101" s="26" t="n"/>
      <c r="N101" s="12" t="n"/>
      <c r="O101" s="12" t="n"/>
      <c r="P101" s="24">
        <f>IF(A101="","",IF(OR(G101="",L101=""),"",IFERROR(L101-G101,"")))</f>
        <v/>
      </c>
      <c r="Q101" s="28">
        <f>IF(A101="","",IF(OR(G101="",L101="",G101=0),"",IFERROR((L101-G101)/G101,"")))</f>
        <v/>
      </c>
      <c r="R101" s="17">
        <f>IF(A101="","",IF(O101="","Falta estado",IF(N101="","Falta responsable",IF(B101="","Falta salida",IF(C101="","Falta viajero o grupo",IF(D101="","Falta servicio previsto",IF(NOT(ISNUMBER(E101)),"Revisar fecha del servicio",IF(E101="","Falta fecha del servicio",IF(F101="","Falta cantidad",IF(G101="","Falta importe previsto",IF(H101="","Falta proveedor previsto",IF(I101="","Falta causa",IF(OR(O101="Confirmada",O101="Descartada"),"Sin aviso",IF(J101="","Falta alternativa",IF(K101="","Falta proveedor alternativo",IF(L101="","Falta importe alternativo",IF(M101="","Falta fecha límite",IF(NOT(ISNUMBER(M101)),"Revisar fecha límite",IF(M101&lt;TODAY(),"Revisión vencida",IF(M101&lt;=TODAY()+'Parámetros'!$B$5,"Revisar decisión",IF(IFERROR(Q101&gt;'Parámetros'!$B$6,FALSE),"Revisar incremento","Sin aviso")))))))))))))))))))))</f>
        <v/>
      </c>
    </row>
    <row r="102">
      <c r="A102" s="11" t="n"/>
      <c r="B102" s="12" t="n"/>
      <c r="C102" s="12" t="n"/>
      <c r="D102" s="12" t="n"/>
      <c r="E102" s="26" t="n"/>
      <c r="F102" s="14" t="n"/>
      <c r="G102" s="27" t="n"/>
      <c r="H102" s="12" t="n"/>
      <c r="I102" s="12" t="n"/>
      <c r="J102" s="12" t="n"/>
      <c r="K102" s="12" t="n"/>
      <c r="L102" s="27" t="n"/>
      <c r="M102" s="26" t="n"/>
      <c r="N102" s="12" t="n"/>
      <c r="O102" s="12" t="n"/>
      <c r="P102" s="25">
        <f>IF(A102="","",IF(OR(G102="",L102=""),"",IFERROR(L102-G102,"")))</f>
        <v/>
      </c>
      <c r="Q102" s="29">
        <f>IF(A102="","",IF(OR(G102="",L102="",G102=0),"",IFERROR((L102-G102)/G102,"")))</f>
        <v/>
      </c>
      <c r="R102" s="19">
        <f>IF(A102="","",IF(O102="","Falta estado",IF(N102="","Falta responsable",IF(B102="","Falta salida",IF(C102="","Falta viajero o grupo",IF(D102="","Falta servicio previsto",IF(NOT(ISNUMBER(E102)),"Revisar fecha del servicio",IF(E102="","Falta fecha del servicio",IF(F102="","Falta cantidad",IF(G102="","Falta importe previsto",IF(H102="","Falta proveedor previsto",IF(I102="","Falta causa",IF(OR(O102="Confirmada",O102="Descartada"),"Sin aviso",IF(J102="","Falta alternativa",IF(K102="","Falta proveedor alternativo",IF(L102="","Falta importe alternativo",IF(M102="","Falta fecha límite",IF(NOT(ISNUMBER(M102)),"Revisar fecha límite",IF(M102&lt;TODAY(),"Revisión vencida",IF(M102&lt;=TODAY()+'Parámetros'!$B$5,"Revisar decisión",IF(IFERROR(Q102&gt;'Parámetros'!$B$6,FALSE),"Revisar incremento","Sin aviso")))))))))))))))))))))</f>
        <v/>
      </c>
    </row>
    <row r="103">
      <c r="A103" s="11" t="n"/>
      <c r="B103" s="12" t="n"/>
      <c r="C103" s="12" t="n"/>
      <c r="D103" s="12" t="n"/>
      <c r="E103" s="26" t="n"/>
      <c r="F103" s="14" t="n"/>
      <c r="G103" s="27" t="n"/>
      <c r="H103" s="12" t="n"/>
      <c r="I103" s="12" t="n"/>
      <c r="J103" s="12" t="n"/>
      <c r="K103" s="12" t="n"/>
      <c r="L103" s="27" t="n"/>
      <c r="M103" s="26" t="n"/>
      <c r="N103" s="12" t="n"/>
      <c r="O103" s="12" t="n"/>
      <c r="P103" s="24">
        <f>IF(A103="","",IF(OR(G103="",L103=""),"",IFERROR(L103-G103,"")))</f>
        <v/>
      </c>
      <c r="Q103" s="28">
        <f>IF(A103="","",IF(OR(G103="",L103="",G103=0),"",IFERROR((L103-G103)/G103,"")))</f>
        <v/>
      </c>
      <c r="R103" s="17">
        <f>IF(A103="","",IF(O103="","Falta estado",IF(N103="","Falta responsable",IF(B103="","Falta salida",IF(C103="","Falta viajero o grupo",IF(D103="","Falta servicio previsto",IF(NOT(ISNUMBER(E103)),"Revisar fecha del servicio",IF(E103="","Falta fecha del servicio",IF(F103="","Falta cantidad",IF(G103="","Falta importe previsto",IF(H103="","Falta proveedor previsto",IF(I103="","Falta causa",IF(OR(O103="Confirmada",O103="Descartada"),"Sin aviso",IF(J103="","Falta alternativa",IF(K103="","Falta proveedor alternativo",IF(L103="","Falta importe alternativo",IF(M103="","Falta fecha límite",IF(NOT(ISNUMBER(M103)),"Revisar fecha límite",IF(M103&lt;TODAY(),"Revisión vencida",IF(M103&lt;=TODAY()+'Parámetros'!$B$5,"Revisar decisión",IF(IFERROR(Q103&gt;'Parámetros'!$B$6,FALSE),"Revisar incremento","Sin aviso")))))))))))))))))))))</f>
        <v/>
      </c>
    </row>
    <row r="104">
      <c r="A104" s="11" t="n"/>
      <c r="B104" s="12" t="n"/>
      <c r="C104" s="12" t="n"/>
      <c r="D104" s="12" t="n"/>
      <c r="E104" s="26" t="n"/>
      <c r="F104" s="14" t="n"/>
      <c r="G104" s="27" t="n"/>
      <c r="H104" s="12" t="n"/>
      <c r="I104" s="12" t="n"/>
      <c r="J104" s="12" t="n"/>
      <c r="K104" s="12" t="n"/>
      <c r="L104" s="27" t="n"/>
      <c r="M104" s="26" t="n"/>
      <c r="N104" s="12" t="n"/>
      <c r="O104" s="12" t="n"/>
      <c r="P104" s="25">
        <f>IF(A104="","",IF(OR(G104="",L104=""),"",IFERROR(L104-G104,"")))</f>
        <v/>
      </c>
      <c r="Q104" s="29">
        <f>IF(A104="","",IF(OR(G104="",L104="",G104=0),"",IFERROR((L104-G104)/G104,"")))</f>
        <v/>
      </c>
      <c r="R104" s="19">
        <f>IF(A104="","",IF(O104="","Falta estado",IF(N104="","Falta responsable",IF(B104="","Falta salida",IF(C104="","Falta viajero o grupo",IF(D104="","Falta servicio previsto",IF(NOT(ISNUMBER(E104)),"Revisar fecha del servicio",IF(E104="","Falta fecha del servicio",IF(F104="","Falta cantidad",IF(G104="","Falta importe previsto",IF(H104="","Falta proveedor previsto",IF(I104="","Falta causa",IF(OR(O104="Confirmada",O104="Descartada"),"Sin aviso",IF(J104="","Falta alternativa",IF(K104="","Falta proveedor alternativo",IF(L104="","Falta importe alternativo",IF(M104="","Falta fecha límite",IF(NOT(ISNUMBER(M104)),"Revisar fecha límite",IF(M104&lt;TODAY(),"Revisión vencida",IF(M104&lt;=TODAY()+'Parámetros'!$B$5,"Revisar decisión",IF(IFERROR(Q104&gt;'Parámetros'!$B$6,FALSE),"Revisar incremento","Sin aviso")))))))))))))))))))))</f>
        <v/>
      </c>
    </row>
    <row r="105">
      <c r="A105" s="11" t="n"/>
      <c r="B105" s="12" t="n"/>
      <c r="C105" s="12" t="n"/>
      <c r="D105" s="12" t="n"/>
      <c r="E105" s="26" t="n"/>
      <c r="F105" s="14" t="n"/>
      <c r="G105" s="27" t="n"/>
      <c r="H105" s="12" t="n"/>
      <c r="I105" s="12" t="n"/>
      <c r="J105" s="12" t="n"/>
      <c r="K105" s="12" t="n"/>
      <c r="L105" s="27" t="n"/>
      <c r="M105" s="26" t="n"/>
      <c r="N105" s="12" t="n"/>
      <c r="O105" s="12" t="n"/>
      <c r="P105" s="24">
        <f>IF(A105="","",IF(OR(G105="",L105=""),"",IFERROR(L105-G105,"")))</f>
        <v/>
      </c>
      <c r="Q105" s="28">
        <f>IF(A105="","",IF(OR(G105="",L105="",G105=0),"",IFERROR((L105-G105)/G105,"")))</f>
        <v/>
      </c>
      <c r="R105" s="17">
        <f>IF(A105="","",IF(O105="","Falta estado",IF(N105="","Falta responsable",IF(B105="","Falta salida",IF(C105="","Falta viajero o grupo",IF(D105="","Falta servicio previsto",IF(NOT(ISNUMBER(E105)),"Revisar fecha del servicio",IF(E105="","Falta fecha del servicio",IF(F105="","Falta cantidad",IF(G105="","Falta importe previsto",IF(H105="","Falta proveedor previsto",IF(I105="","Falta causa",IF(OR(O105="Confirmada",O105="Descartada"),"Sin aviso",IF(J105="","Falta alternativa",IF(K105="","Falta proveedor alternativo",IF(L105="","Falta importe alternativo",IF(M105="","Falta fecha límite",IF(NOT(ISNUMBER(M105)),"Revisar fecha límite",IF(M105&lt;TODAY(),"Revisión vencida",IF(M105&lt;=TODAY()+'Parámetros'!$B$5,"Revisar decisión",IF(IFERROR(Q105&gt;'Parámetros'!$B$6,FALSE),"Revisar incremento","Sin aviso")))))))))))))))))))))</f>
        <v/>
      </c>
    </row>
    <row r="106">
      <c r="A106" s="11" t="n"/>
      <c r="B106" s="12" t="n"/>
      <c r="C106" s="12" t="n"/>
      <c r="D106" s="12" t="n"/>
      <c r="E106" s="26" t="n"/>
      <c r="F106" s="14" t="n"/>
      <c r="G106" s="27" t="n"/>
      <c r="H106" s="12" t="n"/>
      <c r="I106" s="12" t="n"/>
      <c r="J106" s="12" t="n"/>
      <c r="K106" s="12" t="n"/>
      <c r="L106" s="27" t="n"/>
      <c r="M106" s="26" t="n"/>
      <c r="N106" s="12" t="n"/>
      <c r="O106" s="12" t="n"/>
      <c r="P106" s="25">
        <f>IF(A106="","",IF(OR(G106="",L106=""),"",IFERROR(L106-G106,"")))</f>
        <v/>
      </c>
      <c r="Q106" s="29">
        <f>IF(A106="","",IF(OR(G106="",L106="",G106=0),"",IFERROR((L106-G106)/G106,"")))</f>
        <v/>
      </c>
      <c r="R106" s="19">
        <f>IF(A106="","",IF(O106="","Falta estado",IF(N106="","Falta responsable",IF(B106="","Falta salida",IF(C106="","Falta viajero o grupo",IF(D106="","Falta servicio previsto",IF(NOT(ISNUMBER(E106)),"Revisar fecha del servicio",IF(E106="","Falta fecha del servicio",IF(F106="","Falta cantidad",IF(G106="","Falta importe previsto",IF(H106="","Falta proveedor previsto",IF(I106="","Falta causa",IF(OR(O106="Confirmada",O106="Descartada"),"Sin aviso",IF(J106="","Falta alternativa",IF(K106="","Falta proveedor alternativo",IF(L106="","Falta importe alternativo",IF(M106="","Falta fecha límite",IF(NOT(ISNUMBER(M106)),"Revisar fecha límite",IF(M106&lt;TODAY(),"Revisión vencida",IF(M106&lt;=TODAY()+'Parámetros'!$B$5,"Revisar decisión",IF(IFERROR(Q106&gt;'Parámetros'!$B$6,FALSE),"Revisar incremento","Sin aviso")))))))))))))))))))))</f>
        <v/>
      </c>
    </row>
    <row r="107">
      <c r="A107" s="11" t="n"/>
      <c r="B107" s="12" t="n"/>
      <c r="C107" s="12" t="n"/>
      <c r="D107" s="12" t="n"/>
      <c r="E107" s="26" t="n"/>
      <c r="F107" s="14" t="n"/>
      <c r="G107" s="27" t="n"/>
      <c r="H107" s="12" t="n"/>
      <c r="I107" s="12" t="n"/>
      <c r="J107" s="12" t="n"/>
      <c r="K107" s="12" t="n"/>
      <c r="L107" s="27" t="n"/>
      <c r="M107" s="26" t="n"/>
      <c r="N107" s="12" t="n"/>
      <c r="O107" s="12" t="n"/>
      <c r="P107" s="24">
        <f>IF(A107="","",IF(OR(G107="",L107=""),"",IFERROR(L107-G107,"")))</f>
        <v/>
      </c>
      <c r="Q107" s="28">
        <f>IF(A107="","",IF(OR(G107="",L107="",G107=0),"",IFERROR((L107-G107)/G107,"")))</f>
        <v/>
      </c>
      <c r="R107" s="17">
        <f>IF(A107="","",IF(O107="","Falta estado",IF(N107="","Falta responsable",IF(B107="","Falta salida",IF(C107="","Falta viajero o grupo",IF(D107="","Falta servicio previsto",IF(NOT(ISNUMBER(E107)),"Revisar fecha del servicio",IF(E107="","Falta fecha del servicio",IF(F107="","Falta cantidad",IF(G107="","Falta importe previsto",IF(H107="","Falta proveedor previsto",IF(I107="","Falta causa",IF(OR(O107="Confirmada",O107="Descartada"),"Sin aviso",IF(J107="","Falta alternativa",IF(K107="","Falta proveedor alternativo",IF(L107="","Falta importe alternativo",IF(M107="","Falta fecha límite",IF(NOT(ISNUMBER(M107)),"Revisar fecha límite",IF(M107&lt;TODAY(),"Revisión vencida",IF(M107&lt;=TODAY()+'Parámetros'!$B$5,"Revisar decisión",IF(IFERROR(Q107&gt;'Parámetros'!$B$6,FALSE),"Revisar incremento","Sin aviso")))))))))))))))))))))</f>
        <v/>
      </c>
    </row>
    <row r="108">
      <c r="A108" s="11" t="n"/>
      <c r="B108" s="12" t="n"/>
      <c r="C108" s="12" t="n"/>
      <c r="D108" s="12" t="n"/>
      <c r="E108" s="26" t="n"/>
      <c r="F108" s="14" t="n"/>
      <c r="G108" s="27" t="n"/>
      <c r="H108" s="12" t="n"/>
      <c r="I108" s="12" t="n"/>
      <c r="J108" s="12" t="n"/>
      <c r="K108" s="12" t="n"/>
      <c r="L108" s="27" t="n"/>
      <c r="M108" s="26" t="n"/>
      <c r="N108" s="12" t="n"/>
      <c r="O108" s="12" t="n"/>
      <c r="P108" s="25">
        <f>IF(A108="","",IF(OR(G108="",L108=""),"",IFERROR(L108-G108,"")))</f>
        <v/>
      </c>
      <c r="Q108" s="29">
        <f>IF(A108="","",IF(OR(G108="",L108="",G108=0),"",IFERROR((L108-G108)/G108,"")))</f>
        <v/>
      </c>
      <c r="R108" s="19">
        <f>IF(A108="","",IF(O108="","Falta estado",IF(N108="","Falta responsable",IF(B108="","Falta salida",IF(C108="","Falta viajero o grupo",IF(D108="","Falta servicio previsto",IF(NOT(ISNUMBER(E108)),"Revisar fecha del servicio",IF(E108="","Falta fecha del servicio",IF(F108="","Falta cantidad",IF(G108="","Falta importe previsto",IF(H108="","Falta proveedor previsto",IF(I108="","Falta causa",IF(OR(O108="Confirmada",O108="Descartada"),"Sin aviso",IF(J108="","Falta alternativa",IF(K108="","Falta proveedor alternativo",IF(L108="","Falta importe alternativo",IF(M108="","Falta fecha límite",IF(NOT(ISNUMBER(M108)),"Revisar fecha límite",IF(M108&lt;TODAY(),"Revisión vencida",IF(M108&lt;=TODAY()+'Parámetros'!$B$5,"Revisar decisión",IF(IFERROR(Q108&gt;'Parámetros'!$B$6,FALSE),"Revisar incremento","Sin aviso")))))))))))))))))))))</f>
        <v/>
      </c>
    </row>
    <row r="109">
      <c r="A109" s="11" t="n"/>
      <c r="B109" s="12" t="n"/>
      <c r="C109" s="12" t="n"/>
      <c r="D109" s="12" t="n"/>
      <c r="E109" s="26" t="n"/>
      <c r="F109" s="14" t="n"/>
      <c r="G109" s="27" t="n"/>
      <c r="H109" s="12" t="n"/>
      <c r="I109" s="12" t="n"/>
      <c r="J109" s="12" t="n"/>
      <c r="K109" s="12" t="n"/>
      <c r="L109" s="27" t="n"/>
      <c r="M109" s="26" t="n"/>
      <c r="N109" s="12" t="n"/>
      <c r="O109" s="12" t="n"/>
      <c r="P109" s="24">
        <f>IF(A109="","",IF(OR(G109="",L109=""),"",IFERROR(L109-G109,"")))</f>
        <v/>
      </c>
      <c r="Q109" s="28">
        <f>IF(A109="","",IF(OR(G109="",L109="",G109=0),"",IFERROR((L109-G109)/G109,"")))</f>
        <v/>
      </c>
      <c r="R109" s="17">
        <f>IF(A109="","",IF(O109="","Falta estado",IF(N109="","Falta responsable",IF(B109="","Falta salida",IF(C109="","Falta viajero o grupo",IF(D109="","Falta servicio previsto",IF(NOT(ISNUMBER(E109)),"Revisar fecha del servicio",IF(E109="","Falta fecha del servicio",IF(F109="","Falta cantidad",IF(G109="","Falta importe previsto",IF(H109="","Falta proveedor previsto",IF(I109="","Falta causa",IF(OR(O109="Confirmada",O109="Descartada"),"Sin aviso",IF(J109="","Falta alternativa",IF(K109="","Falta proveedor alternativo",IF(L109="","Falta importe alternativo",IF(M109="","Falta fecha límite",IF(NOT(ISNUMBER(M109)),"Revisar fecha límite",IF(M109&lt;TODAY(),"Revisión vencida",IF(M109&lt;=TODAY()+'Parámetros'!$B$5,"Revisar decisión",IF(IFERROR(Q109&gt;'Parámetros'!$B$6,FALSE),"Revisar incremento","Sin aviso")))))))))))))))))))))</f>
        <v/>
      </c>
    </row>
    <row r="110">
      <c r="A110" s="11" t="n"/>
      <c r="B110" s="12" t="n"/>
      <c r="C110" s="12" t="n"/>
      <c r="D110" s="12" t="n"/>
      <c r="E110" s="26" t="n"/>
      <c r="F110" s="14" t="n"/>
      <c r="G110" s="27" t="n"/>
      <c r="H110" s="12" t="n"/>
      <c r="I110" s="12" t="n"/>
      <c r="J110" s="12" t="n"/>
      <c r="K110" s="12" t="n"/>
      <c r="L110" s="27" t="n"/>
      <c r="M110" s="26" t="n"/>
      <c r="N110" s="12" t="n"/>
      <c r="O110" s="12" t="n"/>
      <c r="P110" s="25">
        <f>IF(A110="","",IF(OR(G110="",L110=""),"",IFERROR(L110-G110,"")))</f>
        <v/>
      </c>
      <c r="Q110" s="29">
        <f>IF(A110="","",IF(OR(G110="",L110="",G110=0),"",IFERROR((L110-G110)/G110,"")))</f>
        <v/>
      </c>
      <c r="R110" s="19">
        <f>IF(A110="","",IF(O110="","Falta estado",IF(N110="","Falta responsable",IF(B110="","Falta salida",IF(C110="","Falta viajero o grupo",IF(D110="","Falta servicio previsto",IF(NOT(ISNUMBER(E110)),"Revisar fecha del servicio",IF(E110="","Falta fecha del servicio",IF(F110="","Falta cantidad",IF(G110="","Falta importe previsto",IF(H110="","Falta proveedor previsto",IF(I110="","Falta causa",IF(OR(O110="Confirmada",O110="Descartada"),"Sin aviso",IF(J110="","Falta alternativa",IF(K110="","Falta proveedor alternativo",IF(L110="","Falta importe alternativo",IF(M110="","Falta fecha límite",IF(NOT(ISNUMBER(M110)),"Revisar fecha límite",IF(M110&lt;TODAY(),"Revisión vencida",IF(M110&lt;=TODAY()+'Parámetros'!$B$5,"Revisar decisión",IF(IFERROR(Q110&gt;'Parámetros'!$B$6,FALSE),"Revisar incremento","Sin aviso")))))))))))))))))))))</f>
        <v/>
      </c>
    </row>
    <row r="111">
      <c r="A111" s="11" t="n"/>
      <c r="B111" s="12" t="n"/>
      <c r="C111" s="12" t="n"/>
      <c r="D111" s="12" t="n"/>
      <c r="E111" s="26" t="n"/>
      <c r="F111" s="14" t="n"/>
      <c r="G111" s="27" t="n"/>
      <c r="H111" s="12" t="n"/>
      <c r="I111" s="12" t="n"/>
      <c r="J111" s="12" t="n"/>
      <c r="K111" s="12" t="n"/>
      <c r="L111" s="27" t="n"/>
      <c r="M111" s="26" t="n"/>
      <c r="N111" s="12" t="n"/>
      <c r="O111" s="12" t="n"/>
      <c r="P111" s="24">
        <f>IF(A111="","",IF(OR(G111="",L111=""),"",IFERROR(L111-G111,"")))</f>
        <v/>
      </c>
      <c r="Q111" s="28">
        <f>IF(A111="","",IF(OR(G111="",L111="",G111=0),"",IFERROR((L111-G111)/G111,"")))</f>
        <v/>
      </c>
      <c r="R111" s="17">
        <f>IF(A111="","",IF(O111="","Falta estado",IF(N111="","Falta responsable",IF(B111="","Falta salida",IF(C111="","Falta viajero o grupo",IF(D111="","Falta servicio previsto",IF(NOT(ISNUMBER(E111)),"Revisar fecha del servicio",IF(E111="","Falta fecha del servicio",IF(F111="","Falta cantidad",IF(G111="","Falta importe previsto",IF(H111="","Falta proveedor previsto",IF(I111="","Falta causa",IF(OR(O111="Confirmada",O111="Descartada"),"Sin aviso",IF(J111="","Falta alternativa",IF(K111="","Falta proveedor alternativo",IF(L111="","Falta importe alternativo",IF(M111="","Falta fecha límite",IF(NOT(ISNUMBER(M111)),"Revisar fecha límite",IF(M111&lt;TODAY(),"Revisión vencida",IF(M111&lt;=TODAY()+'Parámetros'!$B$5,"Revisar decisión",IF(IFERROR(Q111&gt;'Parámetros'!$B$6,FALSE),"Revisar incremento","Sin aviso")))))))))))))))))))))</f>
        <v/>
      </c>
    </row>
    <row r="112">
      <c r="A112" s="11" t="n"/>
      <c r="B112" s="12" t="n"/>
      <c r="C112" s="12" t="n"/>
      <c r="D112" s="12" t="n"/>
      <c r="E112" s="26" t="n"/>
      <c r="F112" s="14" t="n"/>
      <c r="G112" s="27" t="n"/>
      <c r="H112" s="12" t="n"/>
      <c r="I112" s="12" t="n"/>
      <c r="J112" s="12" t="n"/>
      <c r="K112" s="12" t="n"/>
      <c r="L112" s="27" t="n"/>
      <c r="M112" s="26" t="n"/>
      <c r="N112" s="12" t="n"/>
      <c r="O112" s="12" t="n"/>
      <c r="P112" s="25">
        <f>IF(A112="","",IF(OR(G112="",L112=""),"",IFERROR(L112-G112,"")))</f>
        <v/>
      </c>
      <c r="Q112" s="29">
        <f>IF(A112="","",IF(OR(G112="",L112="",G112=0),"",IFERROR((L112-G112)/G112,"")))</f>
        <v/>
      </c>
      <c r="R112" s="19">
        <f>IF(A112="","",IF(O112="","Falta estado",IF(N112="","Falta responsable",IF(B112="","Falta salida",IF(C112="","Falta viajero o grupo",IF(D112="","Falta servicio previsto",IF(NOT(ISNUMBER(E112)),"Revisar fecha del servicio",IF(E112="","Falta fecha del servicio",IF(F112="","Falta cantidad",IF(G112="","Falta importe previsto",IF(H112="","Falta proveedor previsto",IF(I112="","Falta causa",IF(OR(O112="Confirmada",O112="Descartada"),"Sin aviso",IF(J112="","Falta alternativa",IF(K112="","Falta proveedor alternativo",IF(L112="","Falta importe alternativo",IF(M112="","Falta fecha límite",IF(NOT(ISNUMBER(M112)),"Revisar fecha límite",IF(M112&lt;TODAY(),"Revisión vencida",IF(M112&lt;=TODAY()+'Parámetros'!$B$5,"Revisar decisión",IF(IFERROR(Q112&gt;'Parámetros'!$B$6,FALSE),"Revisar incremento","Sin aviso")))))))))))))))))))))</f>
        <v/>
      </c>
    </row>
    <row r="113">
      <c r="A113" s="11" t="n"/>
      <c r="B113" s="12" t="n"/>
      <c r="C113" s="12" t="n"/>
      <c r="D113" s="12" t="n"/>
      <c r="E113" s="26" t="n"/>
      <c r="F113" s="14" t="n"/>
      <c r="G113" s="27" t="n"/>
      <c r="H113" s="12" t="n"/>
      <c r="I113" s="12" t="n"/>
      <c r="J113" s="12" t="n"/>
      <c r="K113" s="12" t="n"/>
      <c r="L113" s="27" t="n"/>
      <c r="M113" s="26" t="n"/>
      <c r="N113" s="12" t="n"/>
      <c r="O113" s="12" t="n"/>
      <c r="P113" s="24">
        <f>IF(A113="","",IF(OR(G113="",L113=""),"",IFERROR(L113-G113,"")))</f>
        <v/>
      </c>
      <c r="Q113" s="28">
        <f>IF(A113="","",IF(OR(G113="",L113="",G113=0),"",IFERROR((L113-G113)/G113,"")))</f>
        <v/>
      </c>
      <c r="R113" s="17">
        <f>IF(A113="","",IF(O113="","Falta estado",IF(N113="","Falta responsable",IF(B113="","Falta salida",IF(C113="","Falta viajero o grupo",IF(D113="","Falta servicio previsto",IF(NOT(ISNUMBER(E113)),"Revisar fecha del servicio",IF(E113="","Falta fecha del servicio",IF(F113="","Falta cantidad",IF(G113="","Falta importe previsto",IF(H113="","Falta proveedor previsto",IF(I113="","Falta causa",IF(OR(O113="Confirmada",O113="Descartada"),"Sin aviso",IF(J113="","Falta alternativa",IF(K113="","Falta proveedor alternativo",IF(L113="","Falta importe alternativo",IF(M113="","Falta fecha límite",IF(NOT(ISNUMBER(M113)),"Revisar fecha límite",IF(M113&lt;TODAY(),"Revisión vencida",IF(M113&lt;=TODAY()+'Parámetros'!$B$5,"Revisar decisión",IF(IFERROR(Q113&gt;'Parámetros'!$B$6,FALSE),"Revisar incremento","Sin aviso")))))))))))))))))))))</f>
        <v/>
      </c>
    </row>
    <row r="114">
      <c r="A114" s="11" t="n"/>
      <c r="B114" s="12" t="n"/>
      <c r="C114" s="12" t="n"/>
      <c r="D114" s="12" t="n"/>
      <c r="E114" s="26" t="n"/>
      <c r="F114" s="14" t="n"/>
      <c r="G114" s="27" t="n"/>
      <c r="H114" s="12" t="n"/>
      <c r="I114" s="12" t="n"/>
      <c r="J114" s="12" t="n"/>
      <c r="K114" s="12" t="n"/>
      <c r="L114" s="27" t="n"/>
      <c r="M114" s="26" t="n"/>
      <c r="N114" s="12" t="n"/>
      <c r="O114" s="12" t="n"/>
      <c r="P114" s="25">
        <f>IF(A114="","",IF(OR(G114="",L114=""),"",IFERROR(L114-G114,"")))</f>
        <v/>
      </c>
      <c r="Q114" s="29">
        <f>IF(A114="","",IF(OR(G114="",L114="",G114=0),"",IFERROR((L114-G114)/G114,"")))</f>
        <v/>
      </c>
      <c r="R114" s="19">
        <f>IF(A114="","",IF(O114="","Falta estado",IF(N114="","Falta responsable",IF(B114="","Falta salida",IF(C114="","Falta viajero o grupo",IF(D114="","Falta servicio previsto",IF(NOT(ISNUMBER(E114)),"Revisar fecha del servicio",IF(E114="","Falta fecha del servicio",IF(F114="","Falta cantidad",IF(G114="","Falta importe previsto",IF(H114="","Falta proveedor previsto",IF(I114="","Falta causa",IF(OR(O114="Confirmada",O114="Descartada"),"Sin aviso",IF(J114="","Falta alternativa",IF(K114="","Falta proveedor alternativo",IF(L114="","Falta importe alternativo",IF(M114="","Falta fecha límite",IF(NOT(ISNUMBER(M114)),"Revisar fecha límite",IF(M114&lt;TODAY(),"Revisión vencida",IF(M114&lt;=TODAY()+'Parámetros'!$B$5,"Revisar decisión",IF(IFERROR(Q114&gt;'Parámetros'!$B$6,FALSE),"Revisar incremento","Sin aviso")))))))))))))))))))))</f>
        <v/>
      </c>
    </row>
  </sheetData>
  <autoFilter ref="A4:R114"/>
  <mergeCells count="1">
    <mergeCell ref="A1:R1"/>
  </mergeCells>
  <conditionalFormatting sqref="R5:R114">
    <cfRule type="expression" priority="1" dxfId="0">
      <formula>AND($A5&lt;&gt;"",$R5&lt;&gt;"",$R5&lt;&gt;"Sin aviso")</formula>
    </cfRule>
    <cfRule type="expression" priority="2" dxfId="1">
      <formula>AND($A5&lt;&gt;"",$R5="Sin aviso")</formula>
    </cfRule>
  </conditionalFormatting>
  <conditionalFormatting sqref="O5:O114">
    <cfRule type="expression" priority="3" dxfId="1">
      <formula>$O5="Confirmada"</formula>
    </cfRule>
    <cfRule type="expression" priority="4" dxfId="2">
      <formula>OR($O5="Pendiente de alternativa",$O5="Decisión pendiente")</formula>
    </cfRule>
  </conditionalFormatting>
  <dataValidations count="7">
    <dataValidation sqref="O5:O114" showDropDown="0" showInputMessage="1" showErrorMessage="1" allowBlank="0" errorTitle="Estado no válido" error="Seleccione uno de los estados disponibles." promptTitle="Estado" prompt="Seleccione un estado operativo de la lista." type="list">
      <formula1>INDIRECT("'Parámetros'!$A$13:$A$17")</formula1>
    </dataValidation>
    <dataValidation sqref="I5:I114" showDropDown="0" showInputMessage="1" showErrorMessage="1" allowBlank="0" errorTitle="Causa no válida" error="Seleccione una de las causas disponibles." promptTitle="Causa" prompt="Seleccione una causa registrada manualmente." type="list">
      <formula1>INDIRECT("'Parámetros'!$C$13:$C$17")</formula1>
    </dataValidation>
    <dataValidation sqref="E5:E114" showDropDown="0" showInputMessage="0" showErrorMessage="1" allowBlank="0" errorTitle="Fecha no válida" error="Introduzca una fecha dentro del intervalo definido en Parámetros." type="date" operator="between">
      <formula1>INDIRECT("'Parámetros'!$B$8")</formula1>
      <formula2>INDIRECT("'Parámetros'!$B$9")</formula2>
    </dataValidation>
    <dataValidation sqref="M5:M114" showDropDown="0" showInputMessage="0" showErrorMessage="1" allowBlank="0" errorTitle="Fecha no válida" error="Introduzca una fecha dentro del intervalo definido en Parámetros." type="date" operator="between">
      <formula1>INDIRECT("'Parámetros'!$B$8")</formula1>
      <formula2>INDIRECT("'Parámetros'!$B$9")</formula2>
    </dataValidation>
    <dataValidation sqref="F5:F114" showDropDown="0" showInputMessage="0" showErrorMessage="1" allowBlank="0" errorTitle="Cantidad no válida" error="Introduzca un número entero dentro del máximo definido en Parámetros." type="whole" operator="between">
      <formula1>1</formula1>
      <formula2>INDIRECT("'Parámetros'!$B$7")</formula2>
    </dataValidation>
    <dataValidation sqref="G5:G114" showDropDown="0" showInputMessage="0" showErrorMessage="1" allowBlank="0" errorTitle="Importe no válido" error="Introduzca un importe positivo dentro del máximo definido." type="decimal" operator="between">
      <formula1>0</formula1>
      <formula2>INDIRECT("'Parámetros'!$B$10")</formula2>
    </dataValidation>
    <dataValidation sqref="L5:L114" showDropDown="0" showInputMessage="0" showErrorMessage="1" allowBlank="0" errorTitle="Importe no válido" error="Introduzca un importe positivo dentro del máximo definido." type="decimal" operator="between">
      <formula1>0</formula1>
      <formula2>INDIRECT("'Parámetros'!$B$10")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F2B84B"/>
    <outlinePr summaryBelow="1" summaryRight="1"/>
    <pageSetUpPr/>
  </sheetPr>
  <dimension ref="A1:D1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18" customWidth="1" min="2" max="2"/>
    <col width="48" customWidth="1" min="3" max="3"/>
    <col width="4" customWidth="1" min="4" max="4"/>
  </cols>
  <sheetData>
    <row r="1" ht="28" customHeight="1">
      <c r="A1" s="1" t="inlineStr">
        <is>
          <t>Parámetros editables del plan de contingencia</t>
        </is>
      </c>
      <c r="B1" s="22" t="n"/>
      <c r="C1" s="22" t="n"/>
      <c r="D1" s="23" t="n"/>
    </row>
    <row r="2" ht="30" customHeight="1">
      <c r="A2" s="9" t="inlineStr">
        <is>
          <t>Uso operativo</t>
        </is>
      </c>
      <c r="B2" s="10" t="inlineStr">
        <is>
          <t>Revise estos supuestos antes de utilizar los avisos; son criterios internos editables.</t>
        </is>
      </c>
    </row>
    <row r="3"/>
    <row r="4">
      <c r="A4" s="2" t="inlineStr">
        <is>
          <t>Parámetro</t>
        </is>
      </c>
      <c r="B4" s="2" t="inlineStr">
        <is>
          <t>Valor</t>
        </is>
      </c>
      <c r="C4" s="2" t="inlineStr">
        <is>
          <t>Aplicación</t>
        </is>
      </c>
    </row>
    <row r="5">
      <c r="A5" s="17" t="inlineStr">
        <is>
          <t>Horizonte de decisión</t>
        </is>
      </c>
      <c r="B5" s="14" t="n">
        <v>3</v>
      </c>
      <c r="C5" s="17" t="inlineStr">
        <is>
          <t>Días naturales para solicitar revisión humana</t>
        </is>
      </c>
    </row>
    <row r="6">
      <c r="A6" s="19" t="inlineStr">
        <is>
          <t>Incremento máximo orientativo</t>
        </is>
      </c>
      <c r="B6" s="30" t="n">
        <v>0.2</v>
      </c>
      <c r="C6" s="19" t="inlineStr">
        <is>
          <t>Umbral de revisión; no implica aprobación</t>
        </is>
      </c>
    </row>
    <row r="7">
      <c r="A7" s="17" t="inlineStr">
        <is>
          <t>Máximo de personas por registro</t>
        </is>
      </c>
      <c r="B7" s="14" t="n">
        <v>60</v>
      </c>
      <c r="C7" s="17" t="inlineStr">
        <is>
          <t>Límite de validación de la cantidad</t>
        </is>
      </c>
    </row>
    <row r="8">
      <c r="A8" s="19" t="inlineStr">
        <is>
          <t>Fecha mínima admitida</t>
        </is>
      </c>
      <c r="B8" s="31" t="n">
        <v>46246</v>
      </c>
      <c r="C8" s="19" t="inlineStr">
        <is>
          <t>Inicio del intervalo permitido</t>
        </is>
      </c>
    </row>
    <row r="9">
      <c r="A9" s="17" t="inlineStr">
        <is>
          <t>Fecha máxima admitida</t>
        </is>
      </c>
      <c r="B9" s="31" t="n">
        <v>47006</v>
      </c>
      <c r="C9" s="17" t="inlineStr">
        <is>
          <t>Fin del intervalo permitido</t>
        </is>
      </c>
    </row>
    <row r="10">
      <c r="A10" s="19" t="inlineStr">
        <is>
          <t>Importe máximo por servicio</t>
        </is>
      </c>
      <c r="B10" s="27" t="n">
        <v>100000</v>
      </c>
      <c r="C10" s="19" t="inlineStr">
        <is>
          <t>Límite de validación en euros</t>
        </is>
      </c>
    </row>
    <row r="11"/>
    <row r="12">
      <c r="A12" s="2" t="inlineStr">
        <is>
          <t>Estados disponibles</t>
        </is>
      </c>
      <c r="C12" s="2" t="inlineStr">
        <is>
          <t>Causas disponibles</t>
        </is>
      </c>
    </row>
    <row r="13">
      <c r="A13" s="12" t="inlineStr">
        <is>
          <t>Pendiente de alternativa</t>
        </is>
      </c>
      <c r="C13" s="12" t="inlineStr">
        <is>
          <t>Interrupción de transporte</t>
        </is>
      </c>
    </row>
    <row r="14">
      <c r="A14" s="12" t="inlineStr">
        <is>
          <t>Alternativa propuesta</t>
        </is>
      </c>
      <c r="C14" s="12" t="inlineStr">
        <is>
          <t>Previsión meteorológica adversa</t>
        </is>
      </c>
    </row>
    <row r="15">
      <c r="A15" s="12" t="inlineStr">
        <is>
          <t>Decisión pendiente</t>
        </is>
      </c>
      <c r="C15" s="12" t="inlineStr">
        <is>
          <t>Cierre comunicado por proveedor</t>
        </is>
      </c>
    </row>
    <row r="16">
      <c r="A16" s="12" t="inlineStr">
        <is>
          <t>Confirmada</t>
        </is>
      </c>
      <c r="C16" s="12" t="inlineStr">
        <is>
          <t>Capacidad insuficiente</t>
        </is>
      </c>
    </row>
    <row r="17">
      <c r="A17" s="12" t="inlineStr">
        <is>
          <t>Descartada</t>
        </is>
      </c>
      <c r="C17" s="12" t="inlineStr">
        <is>
          <t>Cambio operativo interno</t>
        </is>
      </c>
    </row>
  </sheetData>
  <autoFilter ref="A4:C10"/>
  <mergeCells count="1">
    <mergeCell ref="A1:D1"/>
  </mergeCells>
  <dataValidations count="5">
    <dataValidation sqref="B5" showDropDown="0" showInputMessage="0" showErrorMessage="1" allowBlank="0" errorTitle="Horizonte no válido" error="Introduzca un número entero entre 0 y 30 días." type="whole" operator="between">
      <formula1>0</formula1>
      <formula2>30</formula2>
    </dataValidation>
    <dataValidation sqref="B6" showDropDown="0" showInputMessage="0" showErrorMessage="1" allowBlank="0" errorTitle="Porcentaje no válido" error="Introduzca un porcentaje entre 0 % y 200 %." type="decimal" operator="between">
      <formula1>0</formula1>
      <formula2>2</formula2>
    </dataValidation>
    <dataValidation sqref="B7" showDropDown="0" showInputMessage="0" showErrorMessage="1" allowBlank="0" errorTitle="Cantidad no válida" error="Introduzca un número entero entre 1 y 500 personas." type="whole" operator="between">
      <formula1>1</formula1>
      <formula2>500</formula2>
    </dataValidation>
    <dataValidation sqref="B8:B9" showDropDown="0" showInputMessage="0" showErrorMessage="1" allowBlank="0" errorTitle="Fecha no válida" error="Introduzca una fecha dentro del intervalo operativo permitido." type="date" operator="between">
      <formula1>DATE(2025,1,1)</formula1>
      <formula2>DATE(2031,12,31)</formula2>
    </dataValidation>
    <dataValidation sqref="B10" showDropDown="0" showInputMessage="0" showErrorMessage="1" allowBlank="0" errorTitle="Importe no válido" error="Introduzca un importe entre 0 y 10.000.000,00 €." type="decimal" operator="between">
      <formula1>0</formula1>
      <formula2>10000000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Ejemplo ficticio para agencia de viajes</dc:creator>
  <dc:title xmlns:dc="http://purl.org/dc/elements/1.1/">Plan de contingencia de itinerario turístico</dc:title>
  <dc:subject xmlns:dc="http://purl.org/dc/elements/1.1/">Preparación operativa de alternativas ante interrupciones</dc:subject>
  <dcterms:created xmlns:dcterms="http://purl.org/dc/terms/" xmlns:xsi="http://www.w3.org/2001/XMLSchema-instance" xsi:type="dcterms:W3CDTF">2026-09-11T23:41:43Z</dcterms:created>
  <dcterms:modified xmlns:dcterms="http://purl.org/dc/terms/" xmlns:xsi="http://www.w3.org/2001/XMLSchema-instance" xsi:type="dcterms:W3CDTF">2026-09-11T23:41:44+00:00Z</dcterms:modified>
</cp:coreProperties>
</file>