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lan comida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'Plan comidas'!$A$4:$N$124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 &quot;personas&quot;"/>
    <numFmt numFmtId="165" formatCode="0.0%"/>
    <numFmt numFmtId="166" formatCode="#,##0.00 [$€-es-ES]"/>
    <numFmt numFmtId="167" formatCode="dd/mm/yyyy"/>
    <numFmt numFmtId="168" formatCode="hh:mm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6B7785"/>
      <sz val="9"/>
    </font>
    <font>
      <name val="Aptos"/>
      <b val="1"/>
      <color rgb="00FFFFFF"/>
      <sz val="10"/>
    </font>
    <font>
      <name val="Aptos"/>
      <color rgb="0017253A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FF6E8"/>
      </patternFill>
    </fill>
    <fill>
      <patternFill patternType="solid">
        <fgColor rgb="00EAF3F5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7" fontId="0" fillId="0" borderId="0" pivotButton="0" quotePrefix="0" xfId="0"/>
    <xf numFmtId="0" fontId="4" fillId="6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0" fillId="0" borderId="0" pivotButton="0" quotePrefix="0" xfId="0"/>
    <xf numFmtId="167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17253A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Servicios por estado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'Resumen'!B11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'Resumen'!$A$12:$A$16</f>
            </numRef>
          </cat>
          <val>
            <numRef>
              <f>'Resumen'!$B$12:$B$16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servicios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10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31" customWidth="1" min="4" max="4"/>
    <col width="20" customWidth="1" min="5" max="5"/>
    <col width="4" customWidth="1" min="6" max="6"/>
    <col width="15" customWidth="1" min="7" max="7"/>
    <col width="15" customWidth="1" min="8" max="8"/>
  </cols>
  <sheetData>
    <row r="1" ht="28" customHeight="1">
      <c r="A1" s="1" t="inlineStr">
        <is>
          <t>Resumen del plan de comidas</t>
        </is>
      </c>
      <c r="B1" s="28" t="n"/>
      <c r="C1" s="28" t="n"/>
      <c r="D1" s="28" t="n"/>
      <c r="E1" s="28" t="n"/>
      <c r="F1" s="28" t="n"/>
      <c r="G1" s="28" t="n"/>
      <c r="H1" s="29" t="n"/>
    </row>
    <row r="2">
      <c r="A2" s="2" t="inlineStr">
        <is>
          <t>Indicadores calculados desde los registros de la hoja Plan comidas.</t>
        </is>
      </c>
    </row>
    <row r="3">
      <c r="A3" s="3" t="inlineStr">
        <is>
          <t>Indicador</t>
        </is>
      </c>
      <c r="B3" s="3" t="inlineStr">
        <is>
          <t>Valor</t>
        </is>
      </c>
      <c r="D3" s="3" t="inlineStr">
        <is>
          <t>Indicador</t>
        </is>
      </c>
      <c r="E3" s="3" t="inlineStr">
        <is>
          <t>Valor</t>
        </is>
      </c>
    </row>
    <row r="4" ht="25" customHeight="1">
      <c r="A4" s="4" t="inlineStr">
        <is>
          <t>Servicios registrados</t>
        </is>
      </c>
      <c r="B4" s="5">
        <f>COUNTIF('Plan comidas'!$A$5:$A$124,"&lt;&gt;")</f>
        <v/>
      </c>
      <c r="D4" s="4" t="inlineStr">
        <is>
          <t>Registros con aviso</t>
        </is>
      </c>
      <c r="E4" s="5">
        <f>COUNTIF('Plan comidas'!$N$5:$N$124,"Revisar*")+COUNTIF('Plan comidas'!$N$5:$N$124,"Completar*")</f>
        <v/>
      </c>
    </row>
    <row r="5" ht="25" customHeight="1">
      <c r="A5" s="6" t="inlineStr">
        <is>
          <t>Comensales activos</t>
        </is>
      </c>
      <c r="B5" s="30">
        <f>SUM('Plan comidas'!$H$5:$H$124)</f>
        <v/>
      </c>
      <c r="D5" s="6" t="inlineStr">
        <is>
          <t>% confirmados o realizados</t>
        </is>
      </c>
      <c r="E5" s="31">
        <f>IFERROR((COUNTIF('Plan comidas'!$M$5:$M$124,"Confirmado")+COUNTIF('Plan comidas'!$M$5:$M$124,"Realizado"))/COUNTIF('Plan comidas'!$A$5:$A$124,"&lt;&gt;"),"")</f>
        <v/>
      </c>
    </row>
    <row r="6" ht="25" customHeight="1">
      <c r="A6" s="4" t="inlineStr">
        <is>
          <t>Importe activo previsto</t>
        </is>
      </c>
      <c r="B6" s="32">
        <f>SUM('Plan comidas'!$J$5:$J$124)</f>
        <v/>
      </c>
      <c r="D6" s="4" t="inlineStr">
        <is>
          <t>Coste medio por comensal</t>
        </is>
      </c>
      <c r="E6" s="32">
        <f>IFERROR(SUM('Plan comidas'!$J$5:$J$124)/SUM('Plan comidas'!$H$5:$H$124),"")</f>
        <v/>
      </c>
    </row>
    <row r="7" ht="25" customHeight="1">
      <c r="A7" s="6" t="inlineStr">
        <is>
          <t>Servicios confirmados</t>
        </is>
      </c>
      <c r="B7" s="10">
        <f>COUNTIF('Plan comidas'!$M$5:$M$124,"Confirmado")</f>
        <v/>
      </c>
      <c r="D7" s="6" t="inlineStr">
        <is>
          <t>Primera fecha registrada</t>
        </is>
      </c>
      <c r="E7" s="33">
        <f>IF(COUNT('Plan comidas'!$E$5:$E$124)=0,"",MIN('Plan comidas'!$E$5:INDEX('Plan comidas'!$E:$E,124)))</f>
        <v/>
      </c>
    </row>
    <row r="8" ht="25" customHeight="1">
      <c r="A8" s="4" t="inlineStr">
        <is>
          <t>Importe confirmado</t>
        </is>
      </c>
      <c r="B8" s="32">
        <f>SUMIF('Plan comidas'!$M$5:$M$124,"Confirmado",'Plan comidas'!$J$5:$J$124)</f>
        <v/>
      </c>
      <c r="D8" s="4" t="inlineStr">
        <is>
          <t>Última fecha registrada</t>
        </is>
      </c>
      <c r="E8" s="34">
        <f>IF(COUNT('Plan comidas'!$E$5:$E$124)=0,"",MAX('Plan comidas'!$E$5:INDEX('Plan comidas'!$E:$E,124)))</f>
        <v/>
      </c>
    </row>
    <row r="9"/>
    <row r="10">
      <c r="A10" s="13" t="inlineStr">
        <is>
          <t>Detalle calculado por estado</t>
        </is>
      </c>
    </row>
    <row r="11">
      <c r="A11" s="3" t="inlineStr">
        <is>
          <t>Estado</t>
        </is>
      </c>
      <c r="B11" s="3" t="inlineStr">
        <is>
          <t>Servicios</t>
        </is>
      </c>
      <c r="C11" s="3" t="inlineStr">
        <is>
          <t>Importe previsto</t>
        </is>
      </c>
    </row>
    <row r="12">
      <c r="A12" s="4">
        <f>'Parámetros'!$A$5</f>
        <v/>
      </c>
      <c r="B12" s="5">
        <f>COUNTIF('Plan comidas'!$M$5:$M$124,A12)</f>
        <v/>
      </c>
      <c r="C12" s="32">
        <f>SUMIF('Plan comidas'!$M$5:$M$124,A12,'Plan comidas'!$J$5:$J$124)</f>
        <v/>
      </c>
    </row>
    <row r="13">
      <c r="A13" s="6">
        <f>'Parámetros'!$A$6</f>
        <v/>
      </c>
      <c r="B13" s="10">
        <f>COUNTIF('Plan comidas'!$M$5:$M$124,A13)</f>
        <v/>
      </c>
      <c r="C13" s="35">
        <f>SUMIF('Plan comidas'!$M$5:$M$124,A13,'Plan comidas'!$J$5:$J$124)</f>
        <v/>
      </c>
    </row>
    <row r="14">
      <c r="A14" s="4">
        <f>'Parámetros'!$A$7</f>
        <v/>
      </c>
      <c r="B14" s="5">
        <f>COUNTIF('Plan comidas'!$M$5:$M$124,A14)</f>
        <v/>
      </c>
      <c r="C14" s="32">
        <f>SUMIF('Plan comidas'!$M$5:$M$124,A14,'Plan comidas'!$J$5:$J$124)</f>
        <v/>
      </c>
    </row>
    <row r="15">
      <c r="A15" s="6">
        <f>'Parámetros'!$A$8</f>
        <v/>
      </c>
      <c r="B15" s="10">
        <f>COUNTIF('Plan comidas'!$M$5:$M$124,A15)</f>
        <v/>
      </c>
      <c r="C15" s="35">
        <f>SUMIF('Plan comidas'!$M$5:$M$124,A15,'Plan comidas'!$J$5:$J$124)</f>
        <v/>
      </c>
    </row>
    <row r="16">
      <c r="A16" s="4">
        <f>'Parámetros'!$A$9</f>
        <v/>
      </c>
      <c r="B16" s="5">
        <f>COUNTIF('Plan comidas'!$M$5:$M$124,A16)</f>
        <v/>
      </c>
      <c r="C16" s="32">
        <f>SUMIF('Plan comidas'!$M$5:$M$124,A16,'Plan comidas'!$J$5:$J$124)</f>
        <v/>
      </c>
    </row>
  </sheetData>
  <mergeCells count="1">
    <mergeCell ref="A1:H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31" customWidth="1" min="3" max="3"/>
    <col width="16" customWidth="1" min="4" max="4"/>
    <col width="17" customWidth="1" min="5" max="5"/>
    <col width="10" customWidth="1" min="6" max="6"/>
    <col width="31" customWidth="1" min="7" max="7"/>
    <col width="18" customWidth="1" min="8" max="8"/>
    <col width="19" customWidth="1" min="9" max="9"/>
    <col width="19" customWidth="1" min="10" max="10"/>
    <col width="30" customWidth="1" min="11" max="11"/>
    <col width="25" customWidth="1" min="12" max="12"/>
    <col width="15" customWidth="1" min="13" max="13"/>
    <col width="32" customWidth="1" min="14" max="14"/>
    <col hidden="1" width="13" customWidth="1" min="16" max="16"/>
    <col hidden="1" width="13" customWidth="1" min="17" max="17"/>
    <col hidden="1" width="13" customWidth="1" min="18" max="18"/>
  </cols>
  <sheetData>
    <row r="1" ht="28" customHeight="1">
      <c r="A1" s="1" t="inlineStr">
        <is>
          <t>Plan de comidas de grupo turístico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9" t="n"/>
    </row>
    <row r="2" ht="32" customHeight="1">
      <c r="A2" s="15" t="inlineStr">
        <is>
          <t>Registre cada comida por fecha, lugar y hora. Las celdas crema son entradas editables y los avisos requieren comprobación humana.</t>
        </is>
      </c>
      <c r="P2">
        <f>'Parámetros'!$A$5</f>
        <v/>
      </c>
      <c r="Q2">
        <f>'Parámetros'!$C$5</f>
        <v/>
      </c>
    </row>
    <row r="3">
      <c r="P3">
        <f>'Parámetros'!$A$6</f>
        <v/>
      </c>
      <c r="Q3">
        <f>'Parámetros'!$C$6</f>
        <v/>
      </c>
    </row>
    <row r="4" ht="38" customHeight="1">
      <c r="A4" s="16" t="inlineStr">
        <is>
          <t>Expediente</t>
        </is>
      </c>
      <c r="B4" s="16" t="inlineStr">
        <is>
          <t>Fecha de salida</t>
        </is>
      </c>
      <c r="C4" s="16" t="inlineStr">
        <is>
          <t>Grupo / viajero</t>
        </is>
      </c>
      <c r="D4" s="16" t="inlineStr">
        <is>
          <t>Servicio</t>
        </is>
      </c>
      <c r="E4" s="16" t="inlineStr">
        <is>
          <t>Fecha del servicio</t>
        </is>
      </c>
      <c r="F4" s="16" t="inlineStr">
        <is>
          <t>Hora</t>
        </is>
      </c>
      <c r="G4" s="16" t="inlineStr">
        <is>
          <t>Lugar del servicio</t>
        </is>
      </c>
      <c r="H4" s="16" t="inlineStr">
        <is>
          <t>Comensales (personas)</t>
        </is>
      </c>
      <c r="I4" s="16" t="inlineStr">
        <is>
          <t>Tarifa por persona (€)</t>
        </is>
      </c>
      <c r="J4" s="16" t="inlineStr">
        <is>
          <t>Importe previsto (€)</t>
        </is>
      </c>
      <c r="K4" s="16" t="inlineStr">
        <is>
          <t>Proveedor</t>
        </is>
      </c>
      <c r="L4" s="16" t="inlineStr">
        <is>
          <t>Responsable</t>
        </is>
      </c>
      <c r="M4" s="16" t="inlineStr">
        <is>
          <t>Estado</t>
        </is>
      </c>
      <c r="N4" s="16" t="inlineStr">
        <is>
          <t>Aviso de revisión</t>
        </is>
      </c>
      <c r="P4">
        <f>'Parámetros'!$A$7</f>
        <v/>
      </c>
      <c r="Q4">
        <f>'Parámetros'!$C$7</f>
        <v/>
      </c>
    </row>
    <row r="5" ht="24" customHeight="1">
      <c r="A5" s="17" t="inlineStr">
        <is>
          <t>EXP-FICT-2609-01</t>
        </is>
      </c>
      <c r="B5" s="36" t="n">
        <v>46269</v>
      </c>
      <c r="C5" s="17" t="inlineStr">
        <is>
          <t>Grupo ficticio Brújula Ámbar</t>
        </is>
      </c>
      <c r="D5" s="19" t="inlineStr">
        <is>
          <t>Desayuno</t>
        </is>
      </c>
      <c r="E5" s="36" t="n">
        <v>46270</v>
      </c>
      <c r="F5" s="37" t="n">
        <v>0.3333333333333333</v>
      </c>
      <c r="G5" s="17" t="inlineStr">
        <is>
          <t>Comedor ficticio Alba Serena</t>
        </is>
      </c>
      <c r="H5" s="38" t="n">
        <v>24</v>
      </c>
      <c r="I5" s="39" t="n">
        <v>15.5</v>
      </c>
      <c r="J5" s="32">
        <f>IF(A5="","",IF(OR(H5="",I5=""),"",IF(M5="Cancelado",0,IFERROR(H5*I5,""))))</f>
        <v/>
      </c>
      <c r="K5" s="17" t="inlineStr">
        <is>
          <t>Proveedor ficticio Fogón Alba</t>
        </is>
      </c>
      <c r="L5" s="17" t="inlineStr">
        <is>
          <t>Responsable ficticio R-01</t>
        </is>
      </c>
      <c r="M5" s="19" t="inlineStr">
        <is>
          <t>Realizado</t>
        </is>
      </c>
      <c r="N5" s="23">
        <f>IF(A5="","",IF(COUNTBLANK(A5:I5)+COUNTBLANK(L5:M5)&gt;0,"Completar datos",IF(OR(B5&lt;'Parámetros'!$F$8,B5&gt;'Parámetros'!$F$9,E5&lt;'Parámetros'!$F$8,E5&gt;'Parámetros'!$F$9),"Revisar fechas",IF(E5&lt;B5,"Revisar fecha anterior a salida",IF(H5&gt;'Parámetros'!$F$5,"Revisar capacidad",IF(I5&gt;'Parámetros'!$F$6,"Revisar tarifa",IF(J5&gt;'Parámetros'!$F$7,"Revisar importe",IF(AND(M5="Confirmado",K5=""),"Revisar proveedor","Sin aviso"))))))))</f>
        <v/>
      </c>
      <c r="P5">
        <f>'Parámetros'!$A$8</f>
        <v/>
      </c>
      <c r="Q5">
        <f>'Parámetros'!$C$8</f>
        <v/>
      </c>
      <c r="R5" s="40">
        <f>'Parámetros'!$F$8</f>
        <v/>
      </c>
    </row>
    <row r="6" ht="24" customHeight="1">
      <c r="A6" s="17" t="inlineStr">
        <is>
          <t>EXP-FICT-2609-01</t>
        </is>
      </c>
      <c r="B6" s="36" t="n">
        <v>46269</v>
      </c>
      <c r="C6" s="17" t="inlineStr">
        <is>
          <t>Grupo ficticio Brújula Ámbar</t>
        </is>
      </c>
      <c r="D6" s="19" t="inlineStr">
        <is>
          <t>Almuerzo</t>
        </is>
      </c>
      <c r="E6" s="36" t="n">
        <v>46270</v>
      </c>
      <c r="F6" s="37" t="n">
        <v>0.5625</v>
      </c>
      <c r="G6" s="17" t="inlineStr">
        <is>
          <t>Mesón ficticio Río Azul</t>
        </is>
      </c>
      <c r="H6" s="38" t="n">
        <v>24</v>
      </c>
      <c r="I6" s="39" t="n">
        <v>32</v>
      </c>
      <c r="J6" s="35">
        <f>IF(A6="","",IF(OR(H6="",I6=""),"",IF(M6="Cancelado",0,IFERROR(H6*I6,""))))</f>
        <v/>
      </c>
      <c r="K6" s="17" t="inlineStr">
        <is>
          <t>Proveedor ficticio Mesa Azul</t>
        </is>
      </c>
      <c r="L6" s="17" t="inlineStr">
        <is>
          <t>Responsable ficticio R-01</t>
        </is>
      </c>
      <c r="M6" s="19" t="inlineStr">
        <is>
          <t>Realizado</t>
        </is>
      </c>
      <c r="N6" s="25">
        <f>IF(A6="","",IF(COUNTBLANK(A6:I6)+COUNTBLANK(L6:M6)&gt;0,"Completar datos",IF(OR(B6&lt;'Parámetros'!$F$8,B6&gt;'Parámetros'!$F$9,E6&lt;'Parámetros'!$F$8,E6&gt;'Parámetros'!$F$9),"Revisar fechas",IF(E6&lt;B6,"Revisar fecha anterior a salida",IF(H6&gt;'Parámetros'!$F$5,"Revisar capacidad",IF(I6&gt;'Parámetros'!$F$6,"Revisar tarifa",IF(J6&gt;'Parámetros'!$F$7,"Revisar importe",IF(AND(M6="Confirmado",K6=""),"Revisar proveedor","Sin aviso"))))))))</f>
        <v/>
      </c>
      <c r="P6">
        <f>'Parámetros'!$A$9</f>
        <v/>
      </c>
      <c r="Q6">
        <f>'Parámetros'!$C$9</f>
        <v/>
      </c>
      <c r="R6" s="40">
        <f>'Parámetros'!$F$9</f>
        <v/>
      </c>
    </row>
    <row r="7" ht="24" customHeight="1">
      <c r="A7" s="17" t="inlineStr">
        <is>
          <t>EXP-FICT-2609-01</t>
        </is>
      </c>
      <c r="B7" s="36" t="n">
        <v>46269</v>
      </c>
      <c r="C7" s="17" t="inlineStr">
        <is>
          <t>Grupo ficticio Brújula Ámbar</t>
        </is>
      </c>
      <c r="D7" s="19" t="inlineStr">
        <is>
          <t>Cena</t>
        </is>
      </c>
      <c r="E7" s="36" t="n">
        <v>46270</v>
      </c>
      <c r="F7" s="37" t="n">
        <v>0.8541666666666666</v>
      </c>
      <c r="G7" s="17" t="inlineStr">
        <is>
          <t>Salón ficticio Estrella Norte</t>
        </is>
      </c>
      <c r="H7" s="38" t="n">
        <v>23</v>
      </c>
      <c r="I7" s="39" t="n">
        <v>39.5</v>
      </c>
      <c r="J7" s="32">
        <f>IF(A7="","",IF(OR(H7="",I7=""),"",IF(M7="Cancelado",0,IFERROR(H7*I7,""))))</f>
        <v/>
      </c>
      <c r="K7" s="17" t="inlineStr">
        <is>
          <t>Proveedor ficticio Estrella Norte</t>
        </is>
      </c>
      <c r="L7" s="17" t="inlineStr">
        <is>
          <t>Responsable ficticio R-02</t>
        </is>
      </c>
      <c r="M7" s="19" t="inlineStr">
        <is>
          <t>Realizado</t>
        </is>
      </c>
      <c r="N7" s="23">
        <f>IF(A7="","",IF(COUNTBLANK(A7:I7)+COUNTBLANK(L7:M7)&gt;0,"Completar datos",IF(OR(B7&lt;'Parámetros'!$F$8,B7&gt;'Parámetros'!$F$9,E7&lt;'Parámetros'!$F$8,E7&gt;'Parámetros'!$F$9),"Revisar fechas",IF(E7&lt;B7,"Revisar fecha anterior a salida",IF(H7&gt;'Parámetros'!$F$5,"Revisar capacidad",IF(I7&gt;'Parámetros'!$F$6,"Revisar tarifa",IF(J7&gt;'Parámetros'!$F$7,"Revisar importe",IF(AND(M7="Confirmado",K7=""),"Revisar proveedor","Sin aviso"))))))))</f>
        <v/>
      </c>
    </row>
    <row r="8" ht="24" customHeight="1">
      <c r="A8" s="17" t="inlineStr">
        <is>
          <t>EXP-FICT-2609-01</t>
        </is>
      </c>
      <c r="B8" s="36" t="n">
        <v>46269</v>
      </c>
      <c r="C8" s="17" t="inlineStr">
        <is>
          <t>Grupo ficticio Brújula Ámbar</t>
        </is>
      </c>
      <c r="D8" s="19" t="inlineStr">
        <is>
          <t>Picnic</t>
        </is>
      </c>
      <c r="E8" s="36" t="n">
        <v>46271</v>
      </c>
      <c r="F8" s="37" t="n">
        <v>0.5</v>
      </c>
      <c r="G8" s="17" t="inlineStr">
        <is>
          <t>Área ficticia Pinar Claro</t>
        </is>
      </c>
      <c r="H8" s="38" t="n">
        <v>24</v>
      </c>
      <c r="I8" s="39" t="n">
        <v>18.75</v>
      </c>
      <c r="J8" s="35">
        <f>IF(A8="","",IF(OR(H8="",I8=""),"",IF(M8="Cancelado",0,IFERROR(H8*I8,""))))</f>
        <v/>
      </c>
      <c r="K8" s="17" t="inlineStr">
        <is>
          <t>Proveedor ficticio Cesta Clara</t>
        </is>
      </c>
      <c r="L8" s="17" t="inlineStr">
        <is>
          <t>Responsable ficticio R-02</t>
        </is>
      </c>
      <c r="M8" s="19" t="inlineStr">
        <is>
          <t>Cancelado</t>
        </is>
      </c>
      <c r="N8" s="25">
        <f>IF(A8="","",IF(COUNTBLANK(A8:I8)+COUNTBLANK(L8:M8)&gt;0,"Completar datos",IF(OR(B8&lt;'Parámetros'!$F$8,B8&gt;'Parámetros'!$F$9,E8&lt;'Parámetros'!$F$8,E8&gt;'Parámetros'!$F$9),"Revisar fechas",IF(E8&lt;B8,"Revisar fecha anterior a salida",IF(H8&gt;'Parámetros'!$F$5,"Revisar capacidad",IF(I8&gt;'Parámetros'!$F$6,"Revisar tarifa",IF(J8&gt;'Parámetros'!$F$7,"Revisar importe",IF(AND(M8="Confirmado",K8=""),"Revisar proveedor","Sin aviso"))))))))</f>
        <v/>
      </c>
    </row>
    <row r="9" ht="24" customHeight="1">
      <c r="A9" s="17" t="inlineStr">
        <is>
          <t>EXP-FICT-2610-02</t>
        </is>
      </c>
      <c r="B9" s="36" t="n">
        <v>46310</v>
      </c>
      <c r="C9" s="17" t="inlineStr">
        <is>
          <t>Grupo ficticio Atlas Coral</t>
        </is>
      </c>
      <c r="D9" s="19" t="inlineStr">
        <is>
          <t>Cena</t>
        </is>
      </c>
      <c r="E9" s="36" t="n">
        <v>46310</v>
      </c>
      <c r="F9" s="37" t="n">
        <v>0.84375</v>
      </c>
      <c r="G9" s="17" t="inlineStr">
        <is>
          <t>Comedor ficticio Patio Coral</t>
        </is>
      </c>
      <c r="H9" s="38" t="n">
        <v>38</v>
      </c>
      <c r="I9" s="39" t="n">
        <v>42</v>
      </c>
      <c r="J9" s="32">
        <f>IF(A9="","",IF(OR(H9="",I9=""),"",IF(M9="Cancelado",0,IFERROR(H9*I9,""))))</f>
        <v/>
      </c>
      <c r="K9" s="17" t="inlineStr">
        <is>
          <t>Proveedor ficticio Patio Coral</t>
        </is>
      </c>
      <c r="L9" s="17" t="inlineStr">
        <is>
          <t>Responsable ficticio R-03</t>
        </is>
      </c>
      <c r="M9" s="19" t="inlineStr">
        <is>
          <t>Confirmado</t>
        </is>
      </c>
      <c r="N9" s="23">
        <f>IF(A9="","",IF(COUNTBLANK(A9:I9)+COUNTBLANK(L9:M9)&gt;0,"Completar datos",IF(OR(B9&lt;'Parámetros'!$F$8,B9&gt;'Parámetros'!$F$9,E9&lt;'Parámetros'!$F$8,E9&gt;'Parámetros'!$F$9),"Revisar fechas",IF(E9&lt;B9,"Revisar fecha anterior a salida",IF(H9&gt;'Parámetros'!$F$5,"Revisar capacidad",IF(I9&gt;'Parámetros'!$F$6,"Revisar tarifa",IF(J9&gt;'Parámetros'!$F$7,"Revisar importe",IF(AND(M9="Confirmado",K9=""),"Revisar proveedor","Sin aviso"))))))))</f>
        <v/>
      </c>
    </row>
    <row r="10" ht="24" customHeight="1">
      <c r="A10" s="17" t="inlineStr">
        <is>
          <t>EXP-FICT-2610-02</t>
        </is>
      </c>
      <c r="B10" s="36" t="n">
        <v>46310</v>
      </c>
      <c r="C10" s="17" t="inlineStr">
        <is>
          <t>Grupo ficticio Atlas Coral</t>
        </is>
      </c>
      <c r="D10" s="19" t="inlineStr">
        <is>
          <t>Desayuno</t>
        </is>
      </c>
      <c r="E10" s="36" t="n">
        <v>46311</v>
      </c>
      <c r="F10" s="37" t="n">
        <v>0.3229166666666667</v>
      </c>
      <c r="G10" s="17" t="inlineStr">
        <is>
          <t>Sala ficticia Amanecer Cobre</t>
        </is>
      </c>
      <c r="H10" s="38" t="n">
        <v>38</v>
      </c>
      <c r="I10" s="39" t="n">
        <v>16</v>
      </c>
      <c r="J10" s="35">
        <f>IF(A10="","",IF(OR(H10="",I10=""),"",IF(M10="Cancelado",0,IFERROR(H10*I10,""))))</f>
        <v/>
      </c>
      <c r="K10" s="17" t="inlineStr">
        <is>
          <t>Proveedor ficticio Amanecer Cobre</t>
        </is>
      </c>
      <c r="L10" s="17" t="inlineStr">
        <is>
          <t>Responsable ficticio R-03</t>
        </is>
      </c>
      <c r="M10" s="19" t="inlineStr">
        <is>
          <t>Confirmado</t>
        </is>
      </c>
      <c r="N10" s="25">
        <f>IF(A10="","",IF(COUNTBLANK(A10:I10)+COUNTBLANK(L10:M10)&gt;0,"Completar datos",IF(OR(B10&lt;'Parámetros'!$F$8,B10&gt;'Parámetros'!$F$9,E10&lt;'Parámetros'!$F$8,E10&gt;'Parámetros'!$F$9),"Revisar fechas",IF(E10&lt;B10,"Revisar fecha anterior a salida",IF(H10&gt;'Parámetros'!$F$5,"Revisar capacidad",IF(I10&gt;'Parámetros'!$F$6,"Revisar tarifa",IF(J10&gt;'Parámetros'!$F$7,"Revisar importe",IF(AND(M10="Confirmado",K10=""),"Revisar proveedor","Sin aviso"))))))))</f>
        <v/>
      </c>
    </row>
    <row r="11" ht="24" customHeight="1">
      <c r="A11" s="17" t="inlineStr">
        <is>
          <t>EXP-FICT-2610-02</t>
        </is>
      </c>
      <c r="B11" s="36" t="n">
        <v>46310</v>
      </c>
      <c r="C11" s="17" t="inlineStr">
        <is>
          <t>Grupo ficticio Atlas Coral</t>
        </is>
      </c>
      <c r="D11" s="19" t="inlineStr">
        <is>
          <t>Almuerzo</t>
        </is>
      </c>
      <c r="E11" s="36" t="n">
        <v>46311</v>
      </c>
      <c r="F11" s="37" t="n">
        <v>0.5833333333333334</v>
      </c>
      <c r="G11" s="17" t="inlineStr">
        <is>
          <t>Terraza ficticia Nube Verde</t>
        </is>
      </c>
      <c r="H11" s="38" t="n">
        <v>38</v>
      </c>
      <c r="I11" s="39" t="n">
        <v>34.5</v>
      </c>
      <c r="J11" s="32">
        <f>IF(A11="","",IF(OR(H11="",I11=""),"",IF(M11="Cancelado",0,IFERROR(H11*I11,""))))</f>
        <v/>
      </c>
      <c r="K11" s="17" t="inlineStr">
        <is>
          <t>Proveedor ficticio Nube Verde</t>
        </is>
      </c>
      <c r="L11" s="17" t="inlineStr">
        <is>
          <t>Responsable ficticio R-04</t>
        </is>
      </c>
      <c r="M11" s="19" t="inlineStr">
        <is>
          <t>Pendiente</t>
        </is>
      </c>
      <c r="N11" s="23">
        <f>IF(A11="","",IF(COUNTBLANK(A11:I11)+COUNTBLANK(L11:M11)&gt;0,"Completar datos",IF(OR(B11&lt;'Parámetros'!$F$8,B11&gt;'Parámetros'!$F$9,E11&lt;'Parámetros'!$F$8,E11&gt;'Parámetros'!$F$9),"Revisar fechas",IF(E11&lt;B11,"Revisar fecha anterior a salida",IF(H11&gt;'Parámetros'!$F$5,"Revisar capacidad",IF(I11&gt;'Parámetros'!$F$6,"Revisar tarifa",IF(J11&gt;'Parámetros'!$F$7,"Revisar importe",IF(AND(M11="Confirmado",K11=""),"Revisar proveedor","Sin aviso"))))))))</f>
        <v/>
      </c>
    </row>
    <row r="12" ht="24" customHeight="1">
      <c r="A12" s="17" t="inlineStr">
        <is>
          <t>EXP-FICT-2611-03</t>
        </is>
      </c>
      <c r="B12" s="36" t="n">
        <v>46346</v>
      </c>
      <c r="C12" s="17" t="inlineStr">
        <is>
          <t>Grupo ficticio Faro Violeta</t>
        </is>
      </c>
      <c r="D12" s="19" t="inlineStr">
        <is>
          <t>Almuerzo</t>
        </is>
      </c>
      <c r="E12" s="36" t="n">
        <v>46346</v>
      </c>
      <c r="F12" s="37" t="n">
        <v>0.5729166666666666</v>
      </c>
      <c r="G12" s="17" t="inlineStr">
        <is>
          <t>Salón ficticio Lila Central</t>
        </is>
      </c>
      <c r="H12" s="38" t="n">
        <v>60</v>
      </c>
      <c r="I12" s="39" t="n">
        <v>45</v>
      </c>
      <c r="J12" s="35">
        <f>IF(A12="","",IF(OR(H12="",I12=""),"",IF(M12="Cancelado",0,IFERROR(H12*I12,""))))</f>
        <v/>
      </c>
      <c r="K12" s="17" t="inlineStr">
        <is>
          <t>Proveedor ficticio Lila Central</t>
        </is>
      </c>
      <c r="L12" s="17" t="inlineStr">
        <is>
          <t>Responsable ficticio R-05</t>
        </is>
      </c>
      <c r="M12" s="19" t="inlineStr">
        <is>
          <t>Confirmado</t>
        </is>
      </c>
      <c r="N12" s="25">
        <f>IF(A12="","",IF(COUNTBLANK(A12:I12)+COUNTBLANK(L12:M12)&gt;0,"Completar datos",IF(OR(B12&lt;'Parámetros'!$F$8,B12&gt;'Parámetros'!$F$9,E12&lt;'Parámetros'!$F$8,E12&gt;'Parámetros'!$F$9),"Revisar fechas",IF(E12&lt;B12,"Revisar fecha anterior a salida",IF(H12&gt;'Parámetros'!$F$5,"Revisar capacidad",IF(I12&gt;'Parámetros'!$F$6,"Revisar tarifa",IF(J12&gt;'Parámetros'!$F$7,"Revisar importe",IF(AND(M12="Confirmado",K12=""),"Revisar proveedor","Sin aviso"))))))))</f>
        <v/>
      </c>
    </row>
    <row r="13" ht="24" customHeight="1">
      <c r="A13" s="17" t="inlineStr">
        <is>
          <t>EXP-FICT-2611-03</t>
        </is>
      </c>
      <c r="B13" s="36" t="n">
        <v>46346</v>
      </c>
      <c r="C13" s="17" t="inlineStr">
        <is>
          <t>Grupo ficticio Faro Violeta</t>
        </is>
      </c>
      <c r="D13" s="19" t="inlineStr">
        <is>
          <t>Cena</t>
        </is>
      </c>
      <c r="E13" s="36" t="n">
        <v>46346</v>
      </c>
      <c r="F13" s="37" t="n">
        <v>0.875</v>
      </c>
      <c r="G13" s="17" t="inlineStr">
        <is>
          <t>Comedor ficticio Luna Violeta</t>
        </is>
      </c>
      <c r="H13" s="38" t="n">
        <v>61</v>
      </c>
      <c r="I13" s="39" t="n">
        <v>58</v>
      </c>
      <c r="J13" s="32">
        <f>IF(A13="","",IF(OR(H13="",I13=""),"",IF(M13="Cancelado",0,IFERROR(H13*I13,""))))</f>
        <v/>
      </c>
      <c r="K13" s="17" t="inlineStr">
        <is>
          <t>Proveedor ficticio Luna Violeta</t>
        </is>
      </c>
      <c r="L13" s="17" t="inlineStr">
        <is>
          <t>Responsable ficticio R-05</t>
        </is>
      </c>
      <c r="M13" s="19" t="inlineStr">
        <is>
          <t>Por revisar</t>
        </is>
      </c>
      <c r="N13" s="23">
        <f>IF(A13="","",IF(COUNTBLANK(A13:I13)+COUNTBLANK(L13:M13)&gt;0,"Completar datos",IF(OR(B13&lt;'Parámetros'!$F$8,B13&gt;'Parámetros'!$F$9,E13&lt;'Parámetros'!$F$8,E13&gt;'Parámetros'!$F$9),"Revisar fechas",IF(E13&lt;B13,"Revisar fecha anterior a salida",IF(H13&gt;'Parámetros'!$F$5,"Revisar capacidad",IF(I13&gt;'Parámetros'!$F$6,"Revisar tarifa",IF(J13&gt;'Parámetros'!$F$7,"Revisar importe",IF(AND(M13="Confirmado",K13=""),"Revisar proveedor","Sin aviso"))))))))</f>
        <v/>
      </c>
    </row>
    <row r="14" ht="24" customHeight="1">
      <c r="A14" s="17" t="inlineStr">
        <is>
          <t>EXP-FICT-2611-03</t>
        </is>
      </c>
      <c r="B14" s="36" t="n">
        <v>46346</v>
      </c>
      <c r="C14" s="17" t="inlineStr">
        <is>
          <t>Grupo ficticio Faro Violeta</t>
        </is>
      </c>
      <c r="D14" s="19" t="inlineStr">
        <is>
          <t>Desayuno</t>
        </is>
      </c>
      <c r="E14" s="36" t="n">
        <v>46347</v>
      </c>
      <c r="F14" s="37" t="n">
        <v>0.34375</v>
      </c>
      <c r="G14" s="17" t="inlineStr">
        <is>
          <t>Sala ficticia Horizonte Malva</t>
        </is>
      </c>
      <c r="H14" s="38" t="n">
        <v>61</v>
      </c>
      <c r="I14" s="39" t="n">
        <v>14</v>
      </c>
      <c r="J14" s="35">
        <f>IF(A14="","",IF(OR(H14="",I14=""),"",IF(M14="Cancelado",0,IFERROR(H14*I14,""))))</f>
        <v/>
      </c>
      <c r="K14" s="17" t="inlineStr">
        <is>
          <t>Proveedor ficticio Horizonte Malva</t>
        </is>
      </c>
      <c r="L14" s="17" t="inlineStr">
        <is>
          <t>Responsable ficticio R-06</t>
        </is>
      </c>
      <c r="M14" s="19" t="inlineStr">
        <is>
          <t>Pendiente</t>
        </is>
      </c>
      <c r="N14" s="25">
        <f>IF(A14="","",IF(COUNTBLANK(A14:I14)+COUNTBLANK(L14:M14)&gt;0,"Completar datos",IF(OR(B14&lt;'Parámetros'!$F$8,B14&gt;'Parámetros'!$F$9,E14&lt;'Parámetros'!$F$8,E14&gt;'Parámetros'!$F$9),"Revisar fechas",IF(E14&lt;B14,"Revisar fecha anterior a salida",IF(H14&gt;'Parámetros'!$F$5,"Revisar capacidad",IF(I14&gt;'Parámetros'!$F$6,"Revisar tarifa",IF(J14&gt;'Parámetros'!$F$7,"Revisar importe",IF(AND(M14="Confirmado",K14=""),"Revisar proveedor","Sin aviso"))))))))</f>
        <v/>
      </c>
    </row>
    <row r="15" ht="24" customHeight="1">
      <c r="A15" s="17" t="n"/>
      <c r="B15" s="36" t="n"/>
      <c r="C15" s="17" t="n"/>
      <c r="D15" s="19" t="n"/>
      <c r="E15" s="36" t="n"/>
      <c r="F15" s="37" t="n"/>
      <c r="G15" s="17" t="n"/>
      <c r="H15" s="38" t="n"/>
      <c r="I15" s="39" t="n"/>
      <c r="J15" s="32">
        <f>IF(A15="","",IF(OR(H15="",I15=""),"",IF(M15="Cancelado",0,IFERROR(H15*I15,""))))</f>
        <v/>
      </c>
      <c r="K15" s="17" t="n"/>
      <c r="L15" s="17" t="n"/>
      <c r="M15" s="19" t="n"/>
      <c r="N15" s="23">
        <f>IF(A15="","",IF(COUNTBLANK(A15:I15)+COUNTBLANK(L15:M15)&gt;0,"Completar datos",IF(OR(B15&lt;'Parámetros'!$F$8,B15&gt;'Parámetros'!$F$9,E15&lt;'Parámetros'!$F$8,E15&gt;'Parámetros'!$F$9),"Revisar fechas",IF(E15&lt;B15,"Revisar fecha anterior a salida",IF(H15&gt;'Parámetros'!$F$5,"Revisar capacidad",IF(I15&gt;'Parámetros'!$F$6,"Revisar tarifa",IF(J15&gt;'Parámetros'!$F$7,"Revisar importe",IF(AND(M15="Confirmado",K15=""),"Revisar proveedor","Sin aviso"))))))))</f>
        <v/>
      </c>
    </row>
    <row r="16" ht="24" customHeight="1">
      <c r="A16" s="17" t="n"/>
      <c r="B16" s="36" t="n"/>
      <c r="C16" s="17" t="n"/>
      <c r="D16" s="19" t="n"/>
      <c r="E16" s="36" t="n"/>
      <c r="F16" s="37" t="n"/>
      <c r="G16" s="17" t="n"/>
      <c r="H16" s="38" t="n"/>
      <c r="I16" s="39" t="n"/>
      <c r="J16" s="35">
        <f>IF(A16="","",IF(OR(H16="",I16=""),"",IF(M16="Cancelado",0,IFERROR(H16*I16,""))))</f>
        <v/>
      </c>
      <c r="K16" s="17" t="n"/>
      <c r="L16" s="17" t="n"/>
      <c r="M16" s="19" t="n"/>
      <c r="N16" s="25">
        <f>IF(A16="","",IF(COUNTBLANK(A16:I16)+COUNTBLANK(L16:M16)&gt;0,"Completar datos",IF(OR(B16&lt;'Parámetros'!$F$8,B16&gt;'Parámetros'!$F$9,E16&lt;'Parámetros'!$F$8,E16&gt;'Parámetros'!$F$9),"Revisar fechas",IF(E16&lt;B16,"Revisar fecha anterior a salida",IF(H16&gt;'Parámetros'!$F$5,"Revisar capacidad",IF(I16&gt;'Parámetros'!$F$6,"Revisar tarifa",IF(J16&gt;'Parámetros'!$F$7,"Revisar importe",IF(AND(M16="Confirmado",K16=""),"Revisar proveedor","Sin aviso"))))))))</f>
        <v/>
      </c>
    </row>
    <row r="17" ht="24" customHeight="1">
      <c r="A17" s="17" t="n"/>
      <c r="B17" s="36" t="n"/>
      <c r="C17" s="17" t="n"/>
      <c r="D17" s="19" t="n"/>
      <c r="E17" s="36" t="n"/>
      <c r="F17" s="37" t="n"/>
      <c r="G17" s="17" t="n"/>
      <c r="H17" s="38" t="n"/>
      <c r="I17" s="39" t="n"/>
      <c r="J17" s="32">
        <f>IF(A17="","",IF(OR(H17="",I17=""),"",IF(M17="Cancelado",0,IFERROR(H17*I17,""))))</f>
        <v/>
      </c>
      <c r="K17" s="17" t="n"/>
      <c r="L17" s="17" t="n"/>
      <c r="M17" s="19" t="n"/>
      <c r="N17" s="23">
        <f>IF(A17="","",IF(COUNTBLANK(A17:I17)+COUNTBLANK(L17:M17)&gt;0,"Completar datos",IF(OR(B17&lt;'Parámetros'!$F$8,B17&gt;'Parámetros'!$F$9,E17&lt;'Parámetros'!$F$8,E17&gt;'Parámetros'!$F$9),"Revisar fechas",IF(E17&lt;B17,"Revisar fecha anterior a salida",IF(H17&gt;'Parámetros'!$F$5,"Revisar capacidad",IF(I17&gt;'Parámetros'!$F$6,"Revisar tarifa",IF(J17&gt;'Parámetros'!$F$7,"Revisar importe",IF(AND(M17="Confirmado",K17=""),"Revisar proveedor","Sin aviso"))))))))</f>
        <v/>
      </c>
    </row>
    <row r="18" ht="24" customHeight="1">
      <c r="A18" s="17" t="n"/>
      <c r="B18" s="36" t="n"/>
      <c r="C18" s="17" t="n"/>
      <c r="D18" s="19" t="n"/>
      <c r="E18" s="36" t="n"/>
      <c r="F18" s="37" t="n"/>
      <c r="G18" s="17" t="n"/>
      <c r="H18" s="38" t="n"/>
      <c r="I18" s="39" t="n"/>
      <c r="J18" s="35">
        <f>IF(A18="","",IF(OR(H18="",I18=""),"",IF(M18="Cancelado",0,IFERROR(H18*I18,""))))</f>
        <v/>
      </c>
      <c r="K18" s="17" t="n"/>
      <c r="L18" s="17" t="n"/>
      <c r="M18" s="19" t="n"/>
      <c r="N18" s="25">
        <f>IF(A18="","",IF(COUNTBLANK(A18:I18)+COUNTBLANK(L18:M18)&gt;0,"Completar datos",IF(OR(B18&lt;'Parámetros'!$F$8,B18&gt;'Parámetros'!$F$9,E18&lt;'Parámetros'!$F$8,E18&gt;'Parámetros'!$F$9),"Revisar fechas",IF(E18&lt;B18,"Revisar fecha anterior a salida",IF(H18&gt;'Parámetros'!$F$5,"Revisar capacidad",IF(I18&gt;'Parámetros'!$F$6,"Revisar tarifa",IF(J18&gt;'Parámetros'!$F$7,"Revisar importe",IF(AND(M18="Confirmado",K18=""),"Revisar proveedor","Sin aviso"))))))))</f>
        <v/>
      </c>
    </row>
    <row r="19" ht="24" customHeight="1">
      <c r="A19" s="17" t="n"/>
      <c r="B19" s="36" t="n"/>
      <c r="C19" s="17" t="n"/>
      <c r="D19" s="19" t="n"/>
      <c r="E19" s="36" t="n"/>
      <c r="F19" s="37" t="n"/>
      <c r="G19" s="17" t="n"/>
      <c r="H19" s="38" t="n"/>
      <c r="I19" s="39" t="n"/>
      <c r="J19" s="32">
        <f>IF(A19="","",IF(OR(H19="",I19=""),"",IF(M19="Cancelado",0,IFERROR(H19*I19,""))))</f>
        <v/>
      </c>
      <c r="K19" s="17" t="n"/>
      <c r="L19" s="17" t="n"/>
      <c r="M19" s="19" t="n"/>
      <c r="N19" s="23">
        <f>IF(A19="","",IF(COUNTBLANK(A19:I19)+COUNTBLANK(L19:M19)&gt;0,"Completar datos",IF(OR(B19&lt;'Parámetros'!$F$8,B19&gt;'Parámetros'!$F$9,E19&lt;'Parámetros'!$F$8,E19&gt;'Parámetros'!$F$9),"Revisar fechas",IF(E19&lt;B19,"Revisar fecha anterior a salida",IF(H19&gt;'Parámetros'!$F$5,"Revisar capacidad",IF(I19&gt;'Parámetros'!$F$6,"Revisar tarifa",IF(J19&gt;'Parámetros'!$F$7,"Revisar importe",IF(AND(M19="Confirmado",K19=""),"Revisar proveedor","Sin aviso"))))))))</f>
        <v/>
      </c>
    </row>
    <row r="20" ht="24" customHeight="1">
      <c r="A20" s="17" t="n"/>
      <c r="B20" s="36" t="n"/>
      <c r="C20" s="17" t="n"/>
      <c r="D20" s="19" t="n"/>
      <c r="E20" s="36" t="n"/>
      <c r="F20" s="37" t="n"/>
      <c r="G20" s="17" t="n"/>
      <c r="H20" s="38" t="n"/>
      <c r="I20" s="39" t="n"/>
      <c r="J20" s="35">
        <f>IF(A20="","",IF(OR(H20="",I20=""),"",IF(M20="Cancelado",0,IFERROR(H20*I20,""))))</f>
        <v/>
      </c>
      <c r="K20" s="17" t="n"/>
      <c r="L20" s="17" t="n"/>
      <c r="M20" s="19" t="n"/>
      <c r="N20" s="25">
        <f>IF(A20="","",IF(COUNTBLANK(A20:I20)+COUNTBLANK(L20:M20)&gt;0,"Completar datos",IF(OR(B20&lt;'Parámetros'!$F$8,B20&gt;'Parámetros'!$F$9,E20&lt;'Parámetros'!$F$8,E20&gt;'Parámetros'!$F$9),"Revisar fechas",IF(E20&lt;B20,"Revisar fecha anterior a salida",IF(H20&gt;'Parámetros'!$F$5,"Revisar capacidad",IF(I20&gt;'Parámetros'!$F$6,"Revisar tarifa",IF(J20&gt;'Parámetros'!$F$7,"Revisar importe",IF(AND(M20="Confirmado",K20=""),"Revisar proveedor","Sin aviso"))))))))</f>
        <v/>
      </c>
    </row>
    <row r="21" ht="24" customHeight="1">
      <c r="A21" s="17" t="n"/>
      <c r="B21" s="36" t="n"/>
      <c r="C21" s="17" t="n"/>
      <c r="D21" s="19" t="n"/>
      <c r="E21" s="36" t="n"/>
      <c r="F21" s="37" t="n"/>
      <c r="G21" s="17" t="n"/>
      <c r="H21" s="38" t="n"/>
      <c r="I21" s="39" t="n"/>
      <c r="J21" s="32">
        <f>IF(A21="","",IF(OR(H21="",I21=""),"",IF(M21="Cancelado",0,IFERROR(H21*I21,""))))</f>
        <v/>
      </c>
      <c r="K21" s="17" t="n"/>
      <c r="L21" s="17" t="n"/>
      <c r="M21" s="19" t="n"/>
      <c r="N21" s="23">
        <f>IF(A21="","",IF(COUNTBLANK(A21:I21)+COUNTBLANK(L21:M21)&gt;0,"Completar datos",IF(OR(B21&lt;'Parámetros'!$F$8,B21&gt;'Parámetros'!$F$9,E21&lt;'Parámetros'!$F$8,E21&gt;'Parámetros'!$F$9),"Revisar fechas",IF(E21&lt;B21,"Revisar fecha anterior a salida",IF(H21&gt;'Parámetros'!$F$5,"Revisar capacidad",IF(I21&gt;'Parámetros'!$F$6,"Revisar tarifa",IF(J21&gt;'Parámetros'!$F$7,"Revisar importe",IF(AND(M21="Confirmado",K21=""),"Revisar proveedor","Sin aviso"))))))))</f>
        <v/>
      </c>
    </row>
    <row r="22" ht="24" customHeight="1">
      <c r="A22" s="17" t="n"/>
      <c r="B22" s="36" t="n"/>
      <c r="C22" s="17" t="n"/>
      <c r="D22" s="19" t="n"/>
      <c r="E22" s="36" t="n"/>
      <c r="F22" s="37" t="n"/>
      <c r="G22" s="17" t="n"/>
      <c r="H22" s="38" t="n"/>
      <c r="I22" s="39" t="n"/>
      <c r="J22" s="35">
        <f>IF(A22="","",IF(OR(H22="",I22=""),"",IF(M22="Cancelado",0,IFERROR(H22*I22,""))))</f>
        <v/>
      </c>
      <c r="K22" s="17" t="n"/>
      <c r="L22" s="17" t="n"/>
      <c r="M22" s="19" t="n"/>
      <c r="N22" s="25">
        <f>IF(A22="","",IF(COUNTBLANK(A22:I22)+COUNTBLANK(L22:M22)&gt;0,"Completar datos",IF(OR(B22&lt;'Parámetros'!$F$8,B22&gt;'Parámetros'!$F$9,E22&lt;'Parámetros'!$F$8,E22&gt;'Parámetros'!$F$9),"Revisar fechas",IF(E22&lt;B22,"Revisar fecha anterior a salida",IF(H22&gt;'Parámetros'!$F$5,"Revisar capacidad",IF(I22&gt;'Parámetros'!$F$6,"Revisar tarifa",IF(J22&gt;'Parámetros'!$F$7,"Revisar importe",IF(AND(M22="Confirmado",K22=""),"Revisar proveedor","Sin aviso"))))))))</f>
        <v/>
      </c>
    </row>
    <row r="23" ht="24" customHeight="1">
      <c r="A23" s="17" t="n"/>
      <c r="B23" s="36" t="n"/>
      <c r="C23" s="17" t="n"/>
      <c r="D23" s="19" t="n"/>
      <c r="E23" s="36" t="n"/>
      <c r="F23" s="37" t="n"/>
      <c r="G23" s="17" t="n"/>
      <c r="H23" s="38" t="n"/>
      <c r="I23" s="39" t="n"/>
      <c r="J23" s="32">
        <f>IF(A23="","",IF(OR(H23="",I23=""),"",IF(M23="Cancelado",0,IFERROR(H23*I23,""))))</f>
        <v/>
      </c>
      <c r="K23" s="17" t="n"/>
      <c r="L23" s="17" t="n"/>
      <c r="M23" s="19" t="n"/>
      <c r="N23" s="23">
        <f>IF(A23="","",IF(COUNTBLANK(A23:I23)+COUNTBLANK(L23:M23)&gt;0,"Completar datos",IF(OR(B23&lt;'Parámetros'!$F$8,B23&gt;'Parámetros'!$F$9,E23&lt;'Parámetros'!$F$8,E23&gt;'Parámetros'!$F$9),"Revisar fechas",IF(E23&lt;B23,"Revisar fecha anterior a salida",IF(H23&gt;'Parámetros'!$F$5,"Revisar capacidad",IF(I23&gt;'Parámetros'!$F$6,"Revisar tarifa",IF(J23&gt;'Parámetros'!$F$7,"Revisar importe",IF(AND(M23="Confirmado",K23=""),"Revisar proveedor","Sin aviso"))))))))</f>
        <v/>
      </c>
    </row>
    <row r="24" ht="24" customHeight="1">
      <c r="A24" s="17" t="n"/>
      <c r="B24" s="36" t="n"/>
      <c r="C24" s="17" t="n"/>
      <c r="D24" s="19" t="n"/>
      <c r="E24" s="36" t="n"/>
      <c r="F24" s="37" t="n"/>
      <c r="G24" s="17" t="n"/>
      <c r="H24" s="38" t="n"/>
      <c r="I24" s="39" t="n"/>
      <c r="J24" s="35">
        <f>IF(A24="","",IF(OR(H24="",I24=""),"",IF(M24="Cancelado",0,IFERROR(H24*I24,""))))</f>
        <v/>
      </c>
      <c r="K24" s="17" t="n"/>
      <c r="L24" s="17" t="n"/>
      <c r="M24" s="19" t="n"/>
      <c r="N24" s="25">
        <f>IF(A24="","",IF(COUNTBLANK(A24:I24)+COUNTBLANK(L24:M24)&gt;0,"Completar datos",IF(OR(B24&lt;'Parámetros'!$F$8,B24&gt;'Parámetros'!$F$9,E24&lt;'Parámetros'!$F$8,E24&gt;'Parámetros'!$F$9),"Revisar fechas",IF(E24&lt;B24,"Revisar fecha anterior a salida",IF(H24&gt;'Parámetros'!$F$5,"Revisar capacidad",IF(I24&gt;'Parámetros'!$F$6,"Revisar tarifa",IF(J24&gt;'Parámetros'!$F$7,"Revisar importe",IF(AND(M24="Confirmado",K24=""),"Revisar proveedor","Sin aviso"))))))))</f>
        <v/>
      </c>
    </row>
    <row r="25" ht="24" customHeight="1">
      <c r="A25" s="17" t="n"/>
      <c r="B25" s="36" t="n"/>
      <c r="C25" s="17" t="n"/>
      <c r="D25" s="19" t="n"/>
      <c r="E25" s="36" t="n"/>
      <c r="F25" s="37" t="n"/>
      <c r="G25" s="17" t="n"/>
      <c r="H25" s="38" t="n"/>
      <c r="I25" s="39" t="n"/>
      <c r="J25" s="32">
        <f>IF(A25="","",IF(OR(H25="",I25=""),"",IF(M25="Cancelado",0,IFERROR(H25*I25,""))))</f>
        <v/>
      </c>
      <c r="K25" s="17" t="n"/>
      <c r="L25" s="17" t="n"/>
      <c r="M25" s="19" t="n"/>
      <c r="N25" s="23">
        <f>IF(A25="","",IF(COUNTBLANK(A25:I25)+COUNTBLANK(L25:M25)&gt;0,"Completar datos",IF(OR(B25&lt;'Parámetros'!$F$8,B25&gt;'Parámetros'!$F$9,E25&lt;'Parámetros'!$F$8,E25&gt;'Parámetros'!$F$9),"Revisar fechas",IF(E25&lt;B25,"Revisar fecha anterior a salida",IF(H25&gt;'Parámetros'!$F$5,"Revisar capacidad",IF(I25&gt;'Parámetros'!$F$6,"Revisar tarifa",IF(J25&gt;'Parámetros'!$F$7,"Revisar importe",IF(AND(M25="Confirmado",K25=""),"Revisar proveedor","Sin aviso"))))))))</f>
        <v/>
      </c>
    </row>
    <row r="26" ht="24" customHeight="1">
      <c r="A26" s="17" t="n"/>
      <c r="B26" s="36" t="n"/>
      <c r="C26" s="17" t="n"/>
      <c r="D26" s="19" t="n"/>
      <c r="E26" s="36" t="n"/>
      <c r="F26" s="37" t="n"/>
      <c r="G26" s="17" t="n"/>
      <c r="H26" s="38" t="n"/>
      <c r="I26" s="39" t="n"/>
      <c r="J26" s="35">
        <f>IF(A26="","",IF(OR(H26="",I26=""),"",IF(M26="Cancelado",0,IFERROR(H26*I26,""))))</f>
        <v/>
      </c>
      <c r="K26" s="17" t="n"/>
      <c r="L26" s="17" t="n"/>
      <c r="M26" s="19" t="n"/>
      <c r="N26" s="25">
        <f>IF(A26="","",IF(COUNTBLANK(A26:I26)+COUNTBLANK(L26:M26)&gt;0,"Completar datos",IF(OR(B26&lt;'Parámetros'!$F$8,B26&gt;'Parámetros'!$F$9,E26&lt;'Parámetros'!$F$8,E26&gt;'Parámetros'!$F$9),"Revisar fechas",IF(E26&lt;B26,"Revisar fecha anterior a salida",IF(H26&gt;'Parámetros'!$F$5,"Revisar capacidad",IF(I26&gt;'Parámetros'!$F$6,"Revisar tarifa",IF(J26&gt;'Parámetros'!$F$7,"Revisar importe",IF(AND(M26="Confirmado",K26=""),"Revisar proveedor","Sin aviso"))))))))</f>
        <v/>
      </c>
    </row>
    <row r="27" ht="24" customHeight="1">
      <c r="A27" s="17" t="n"/>
      <c r="B27" s="36" t="n"/>
      <c r="C27" s="17" t="n"/>
      <c r="D27" s="19" t="n"/>
      <c r="E27" s="36" t="n"/>
      <c r="F27" s="37" t="n"/>
      <c r="G27" s="17" t="n"/>
      <c r="H27" s="38" t="n"/>
      <c r="I27" s="39" t="n"/>
      <c r="J27" s="32">
        <f>IF(A27="","",IF(OR(H27="",I27=""),"",IF(M27="Cancelado",0,IFERROR(H27*I27,""))))</f>
        <v/>
      </c>
      <c r="K27" s="17" t="n"/>
      <c r="L27" s="17" t="n"/>
      <c r="M27" s="19" t="n"/>
      <c r="N27" s="23">
        <f>IF(A27="","",IF(COUNTBLANK(A27:I27)+COUNTBLANK(L27:M27)&gt;0,"Completar datos",IF(OR(B27&lt;'Parámetros'!$F$8,B27&gt;'Parámetros'!$F$9,E27&lt;'Parámetros'!$F$8,E27&gt;'Parámetros'!$F$9),"Revisar fechas",IF(E27&lt;B27,"Revisar fecha anterior a salida",IF(H27&gt;'Parámetros'!$F$5,"Revisar capacidad",IF(I27&gt;'Parámetros'!$F$6,"Revisar tarifa",IF(J27&gt;'Parámetros'!$F$7,"Revisar importe",IF(AND(M27="Confirmado",K27=""),"Revisar proveedor","Sin aviso"))))))))</f>
        <v/>
      </c>
    </row>
    <row r="28" ht="24" customHeight="1">
      <c r="A28" s="17" t="n"/>
      <c r="B28" s="36" t="n"/>
      <c r="C28" s="17" t="n"/>
      <c r="D28" s="19" t="n"/>
      <c r="E28" s="36" t="n"/>
      <c r="F28" s="37" t="n"/>
      <c r="G28" s="17" t="n"/>
      <c r="H28" s="38" t="n"/>
      <c r="I28" s="39" t="n"/>
      <c r="J28" s="35">
        <f>IF(A28="","",IF(OR(H28="",I28=""),"",IF(M28="Cancelado",0,IFERROR(H28*I28,""))))</f>
        <v/>
      </c>
      <c r="K28" s="17" t="n"/>
      <c r="L28" s="17" t="n"/>
      <c r="M28" s="19" t="n"/>
      <c r="N28" s="25">
        <f>IF(A28="","",IF(COUNTBLANK(A28:I28)+COUNTBLANK(L28:M28)&gt;0,"Completar datos",IF(OR(B28&lt;'Parámetros'!$F$8,B28&gt;'Parámetros'!$F$9,E28&lt;'Parámetros'!$F$8,E28&gt;'Parámetros'!$F$9),"Revisar fechas",IF(E28&lt;B28,"Revisar fecha anterior a salida",IF(H28&gt;'Parámetros'!$F$5,"Revisar capacidad",IF(I28&gt;'Parámetros'!$F$6,"Revisar tarifa",IF(J28&gt;'Parámetros'!$F$7,"Revisar importe",IF(AND(M28="Confirmado",K28=""),"Revisar proveedor","Sin aviso"))))))))</f>
        <v/>
      </c>
    </row>
    <row r="29" ht="24" customHeight="1">
      <c r="A29" s="17" t="n"/>
      <c r="B29" s="36" t="n"/>
      <c r="C29" s="17" t="n"/>
      <c r="D29" s="19" t="n"/>
      <c r="E29" s="36" t="n"/>
      <c r="F29" s="37" t="n"/>
      <c r="G29" s="17" t="n"/>
      <c r="H29" s="38" t="n"/>
      <c r="I29" s="39" t="n"/>
      <c r="J29" s="32">
        <f>IF(A29="","",IF(OR(H29="",I29=""),"",IF(M29="Cancelado",0,IFERROR(H29*I29,""))))</f>
        <v/>
      </c>
      <c r="K29" s="17" t="n"/>
      <c r="L29" s="17" t="n"/>
      <c r="M29" s="19" t="n"/>
      <c r="N29" s="23">
        <f>IF(A29="","",IF(COUNTBLANK(A29:I29)+COUNTBLANK(L29:M29)&gt;0,"Completar datos",IF(OR(B29&lt;'Parámetros'!$F$8,B29&gt;'Parámetros'!$F$9,E29&lt;'Parámetros'!$F$8,E29&gt;'Parámetros'!$F$9),"Revisar fechas",IF(E29&lt;B29,"Revisar fecha anterior a salida",IF(H29&gt;'Parámetros'!$F$5,"Revisar capacidad",IF(I29&gt;'Parámetros'!$F$6,"Revisar tarifa",IF(J29&gt;'Parámetros'!$F$7,"Revisar importe",IF(AND(M29="Confirmado",K29=""),"Revisar proveedor","Sin aviso"))))))))</f>
        <v/>
      </c>
    </row>
    <row r="30" ht="24" customHeight="1">
      <c r="A30" s="17" t="n"/>
      <c r="B30" s="36" t="n"/>
      <c r="C30" s="17" t="n"/>
      <c r="D30" s="19" t="n"/>
      <c r="E30" s="36" t="n"/>
      <c r="F30" s="37" t="n"/>
      <c r="G30" s="17" t="n"/>
      <c r="H30" s="38" t="n"/>
      <c r="I30" s="39" t="n"/>
      <c r="J30" s="35">
        <f>IF(A30="","",IF(OR(H30="",I30=""),"",IF(M30="Cancelado",0,IFERROR(H30*I30,""))))</f>
        <v/>
      </c>
      <c r="K30" s="17" t="n"/>
      <c r="L30" s="17" t="n"/>
      <c r="M30" s="19" t="n"/>
      <c r="N30" s="25">
        <f>IF(A30="","",IF(COUNTBLANK(A30:I30)+COUNTBLANK(L30:M30)&gt;0,"Completar datos",IF(OR(B30&lt;'Parámetros'!$F$8,B30&gt;'Parámetros'!$F$9,E30&lt;'Parámetros'!$F$8,E30&gt;'Parámetros'!$F$9),"Revisar fechas",IF(E30&lt;B30,"Revisar fecha anterior a salida",IF(H30&gt;'Parámetros'!$F$5,"Revisar capacidad",IF(I30&gt;'Parámetros'!$F$6,"Revisar tarifa",IF(J30&gt;'Parámetros'!$F$7,"Revisar importe",IF(AND(M30="Confirmado",K30=""),"Revisar proveedor","Sin aviso"))))))))</f>
        <v/>
      </c>
    </row>
    <row r="31" ht="24" customHeight="1">
      <c r="A31" s="17" t="n"/>
      <c r="B31" s="36" t="n"/>
      <c r="C31" s="17" t="n"/>
      <c r="D31" s="19" t="n"/>
      <c r="E31" s="36" t="n"/>
      <c r="F31" s="37" t="n"/>
      <c r="G31" s="17" t="n"/>
      <c r="H31" s="38" t="n"/>
      <c r="I31" s="39" t="n"/>
      <c r="J31" s="32">
        <f>IF(A31="","",IF(OR(H31="",I31=""),"",IF(M31="Cancelado",0,IFERROR(H31*I31,""))))</f>
        <v/>
      </c>
      <c r="K31" s="17" t="n"/>
      <c r="L31" s="17" t="n"/>
      <c r="M31" s="19" t="n"/>
      <c r="N31" s="23">
        <f>IF(A31="","",IF(COUNTBLANK(A31:I31)+COUNTBLANK(L31:M31)&gt;0,"Completar datos",IF(OR(B31&lt;'Parámetros'!$F$8,B31&gt;'Parámetros'!$F$9,E31&lt;'Parámetros'!$F$8,E31&gt;'Parámetros'!$F$9),"Revisar fechas",IF(E31&lt;B31,"Revisar fecha anterior a salida",IF(H31&gt;'Parámetros'!$F$5,"Revisar capacidad",IF(I31&gt;'Parámetros'!$F$6,"Revisar tarifa",IF(J31&gt;'Parámetros'!$F$7,"Revisar importe",IF(AND(M31="Confirmado",K31=""),"Revisar proveedor","Sin aviso"))))))))</f>
        <v/>
      </c>
    </row>
    <row r="32" ht="24" customHeight="1">
      <c r="A32" s="17" t="n"/>
      <c r="B32" s="36" t="n"/>
      <c r="C32" s="17" t="n"/>
      <c r="D32" s="19" t="n"/>
      <c r="E32" s="36" t="n"/>
      <c r="F32" s="37" t="n"/>
      <c r="G32" s="17" t="n"/>
      <c r="H32" s="38" t="n"/>
      <c r="I32" s="39" t="n"/>
      <c r="J32" s="35">
        <f>IF(A32="","",IF(OR(H32="",I32=""),"",IF(M32="Cancelado",0,IFERROR(H32*I32,""))))</f>
        <v/>
      </c>
      <c r="K32" s="17" t="n"/>
      <c r="L32" s="17" t="n"/>
      <c r="M32" s="19" t="n"/>
      <c r="N32" s="25">
        <f>IF(A32="","",IF(COUNTBLANK(A32:I32)+COUNTBLANK(L32:M32)&gt;0,"Completar datos",IF(OR(B32&lt;'Parámetros'!$F$8,B32&gt;'Parámetros'!$F$9,E32&lt;'Parámetros'!$F$8,E32&gt;'Parámetros'!$F$9),"Revisar fechas",IF(E32&lt;B32,"Revisar fecha anterior a salida",IF(H32&gt;'Parámetros'!$F$5,"Revisar capacidad",IF(I32&gt;'Parámetros'!$F$6,"Revisar tarifa",IF(J32&gt;'Parámetros'!$F$7,"Revisar importe",IF(AND(M32="Confirmado",K32=""),"Revisar proveedor","Sin aviso"))))))))</f>
        <v/>
      </c>
    </row>
    <row r="33" ht="24" customHeight="1">
      <c r="A33" s="17" t="n"/>
      <c r="B33" s="36" t="n"/>
      <c r="C33" s="17" t="n"/>
      <c r="D33" s="19" t="n"/>
      <c r="E33" s="36" t="n"/>
      <c r="F33" s="37" t="n"/>
      <c r="G33" s="17" t="n"/>
      <c r="H33" s="38" t="n"/>
      <c r="I33" s="39" t="n"/>
      <c r="J33" s="32">
        <f>IF(A33="","",IF(OR(H33="",I33=""),"",IF(M33="Cancelado",0,IFERROR(H33*I33,""))))</f>
        <v/>
      </c>
      <c r="K33" s="17" t="n"/>
      <c r="L33" s="17" t="n"/>
      <c r="M33" s="19" t="n"/>
      <c r="N33" s="23">
        <f>IF(A33="","",IF(COUNTBLANK(A33:I33)+COUNTBLANK(L33:M33)&gt;0,"Completar datos",IF(OR(B33&lt;'Parámetros'!$F$8,B33&gt;'Parámetros'!$F$9,E33&lt;'Parámetros'!$F$8,E33&gt;'Parámetros'!$F$9),"Revisar fechas",IF(E33&lt;B33,"Revisar fecha anterior a salida",IF(H33&gt;'Parámetros'!$F$5,"Revisar capacidad",IF(I33&gt;'Parámetros'!$F$6,"Revisar tarifa",IF(J33&gt;'Parámetros'!$F$7,"Revisar importe",IF(AND(M33="Confirmado",K33=""),"Revisar proveedor","Sin aviso"))))))))</f>
        <v/>
      </c>
    </row>
    <row r="34" ht="24" customHeight="1">
      <c r="A34" s="17" t="n"/>
      <c r="B34" s="36" t="n"/>
      <c r="C34" s="17" t="n"/>
      <c r="D34" s="19" t="n"/>
      <c r="E34" s="36" t="n"/>
      <c r="F34" s="37" t="n"/>
      <c r="G34" s="17" t="n"/>
      <c r="H34" s="38" t="n"/>
      <c r="I34" s="39" t="n"/>
      <c r="J34" s="35">
        <f>IF(A34="","",IF(OR(H34="",I34=""),"",IF(M34="Cancelado",0,IFERROR(H34*I34,""))))</f>
        <v/>
      </c>
      <c r="K34" s="17" t="n"/>
      <c r="L34" s="17" t="n"/>
      <c r="M34" s="19" t="n"/>
      <c r="N34" s="25">
        <f>IF(A34="","",IF(COUNTBLANK(A34:I34)+COUNTBLANK(L34:M34)&gt;0,"Completar datos",IF(OR(B34&lt;'Parámetros'!$F$8,B34&gt;'Parámetros'!$F$9,E34&lt;'Parámetros'!$F$8,E34&gt;'Parámetros'!$F$9),"Revisar fechas",IF(E34&lt;B34,"Revisar fecha anterior a salida",IF(H34&gt;'Parámetros'!$F$5,"Revisar capacidad",IF(I34&gt;'Parámetros'!$F$6,"Revisar tarifa",IF(J34&gt;'Parámetros'!$F$7,"Revisar importe",IF(AND(M34="Confirmado",K34=""),"Revisar proveedor","Sin aviso"))))))))</f>
        <v/>
      </c>
    </row>
    <row r="35" ht="24" customHeight="1">
      <c r="A35" s="17" t="n"/>
      <c r="B35" s="36" t="n"/>
      <c r="C35" s="17" t="n"/>
      <c r="D35" s="19" t="n"/>
      <c r="E35" s="36" t="n"/>
      <c r="F35" s="37" t="n"/>
      <c r="G35" s="17" t="n"/>
      <c r="H35" s="38" t="n"/>
      <c r="I35" s="39" t="n"/>
      <c r="J35" s="32">
        <f>IF(A35="","",IF(OR(H35="",I35=""),"",IF(M35="Cancelado",0,IFERROR(H35*I35,""))))</f>
        <v/>
      </c>
      <c r="K35" s="17" t="n"/>
      <c r="L35" s="17" t="n"/>
      <c r="M35" s="19" t="n"/>
      <c r="N35" s="23">
        <f>IF(A35="","",IF(COUNTBLANK(A35:I35)+COUNTBLANK(L35:M35)&gt;0,"Completar datos",IF(OR(B35&lt;'Parámetros'!$F$8,B35&gt;'Parámetros'!$F$9,E35&lt;'Parámetros'!$F$8,E35&gt;'Parámetros'!$F$9),"Revisar fechas",IF(E35&lt;B35,"Revisar fecha anterior a salida",IF(H35&gt;'Parámetros'!$F$5,"Revisar capacidad",IF(I35&gt;'Parámetros'!$F$6,"Revisar tarifa",IF(J35&gt;'Parámetros'!$F$7,"Revisar importe",IF(AND(M35="Confirmado",K35=""),"Revisar proveedor","Sin aviso"))))))))</f>
        <v/>
      </c>
    </row>
    <row r="36" ht="24" customHeight="1">
      <c r="A36" s="17" t="n"/>
      <c r="B36" s="36" t="n"/>
      <c r="C36" s="17" t="n"/>
      <c r="D36" s="19" t="n"/>
      <c r="E36" s="36" t="n"/>
      <c r="F36" s="37" t="n"/>
      <c r="G36" s="17" t="n"/>
      <c r="H36" s="38" t="n"/>
      <c r="I36" s="39" t="n"/>
      <c r="J36" s="35">
        <f>IF(A36="","",IF(OR(H36="",I36=""),"",IF(M36="Cancelado",0,IFERROR(H36*I36,""))))</f>
        <v/>
      </c>
      <c r="K36" s="17" t="n"/>
      <c r="L36" s="17" t="n"/>
      <c r="M36" s="19" t="n"/>
      <c r="N36" s="25">
        <f>IF(A36="","",IF(COUNTBLANK(A36:I36)+COUNTBLANK(L36:M36)&gt;0,"Completar datos",IF(OR(B36&lt;'Parámetros'!$F$8,B36&gt;'Parámetros'!$F$9,E36&lt;'Parámetros'!$F$8,E36&gt;'Parámetros'!$F$9),"Revisar fechas",IF(E36&lt;B36,"Revisar fecha anterior a salida",IF(H36&gt;'Parámetros'!$F$5,"Revisar capacidad",IF(I36&gt;'Parámetros'!$F$6,"Revisar tarifa",IF(J36&gt;'Parámetros'!$F$7,"Revisar importe",IF(AND(M36="Confirmado",K36=""),"Revisar proveedor","Sin aviso"))))))))</f>
        <v/>
      </c>
    </row>
    <row r="37" ht="24" customHeight="1">
      <c r="A37" s="17" t="n"/>
      <c r="B37" s="36" t="n"/>
      <c r="C37" s="17" t="n"/>
      <c r="D37" s="19" t="n"/>
      <c r="E37" s="36" t="n"/>
      <c r="F37" s="37" t="n"/>
      <c r="G37" s="17" t="n"/>
      <c r="H37" s="38" t="n"/>
      <c r="I37" s="39" t="n"/>
      <c r="J37" s="32">
        <f>IF(A37="","",IF(OR(H37="",I37=""),"",IF(M37="Cancelado",0,IFERROR(H37*I37,""))))</f>
        <v/>
      </c>
      <c r="K37" s="17" t="n"/>
      <c r="L37" s="17" t="n"/>
      <c r="M37" s="19" t="n"/>
      <c r="N37" s="23">
        <f>IF(A37="","",IF(COUNTBLANK(A37:I37)+COUNTBLANK(L37:M37)&gt;0,"Completar datos",IF(OR(B37&lt;'Parámetros'!$F$8,B37&gt;'Parámetros'!$F$9,E37&lt;'Parámetros'!$F$8,E37&gt;'Parámetros'!$F$9),"Revisar fechas",IF(E37&lt;B37,"Revisar fecha anterior a salida",IF(H37&gt;'Parámetros'!$F$5,"Revisar capacidad",IF(I37&gt;'Parámetros'!$F$6,"Revisar tarifa",IF(J37&gt;'Parámetros'!$F$7,"Revisar importe",IF(AND(M37="Confirmado",K37=""),"Revisar proveedor","Sin aviso"))))))))</f>
        <v/>
      </c>
    </row>
    <row r="38" ht="24" customHeight="1">
      <c r="A38" s="17" t="n"/>
      <c r="B38" s="36" t="n"/>
      <c r="C38" s="17" t="n"/>
      <c r="D38" s="19" t="n"/>
      <c r="E38" s="36" t="n"/>
      <c r="F38" s="37" t="n"/>
      <c r="G38" s="17" t="n"/>
      <c r="H38" s="38" t="n"/>
      <c r="I38" s="39" t="n"/>
      <c r="J38" s="35">
        <f>IF(A38="","",IF(OR(H38="",I38=""),"",IF(M38="Cancelado",0,IFERROR(H38*I38,""))))</f>
        <v/>
      </c>
      <c r="K38" s="17" t="n"/>
      <c r="L38" s="17" t="n"/>
      <c r="M38" s="19" t="n"/>
      <c r="N38" s="25">
        <f>IF(A38="","",IF(COUNTBLANK(A38:I38)+COUNTBLANK(L38:M38)&gt;0,"Completar datos",IF(OR(B38&lt;'Parámetros'!$F$8,B38&gt;'Parámetros'!$F$9,E38&lt;'Parámetros'!$F$8,E38&gt;'Parámetros'!$F$9),"Revisar fechas",IF(E38&lt;B38,"Revisar fecha anterior a salida",IF(H38&gt;'Parámetros'!$F$5,"Revisar capacidad",IF(I38&gt;'Parámetros'!$F$6,"Revisar tarifa",IF(J38&gt;'Parámetros'!$F$7,"Revisar importe",IF(AND(M38="Confirmado",K38=""),"Revisar proveedor","Sin aviso"))))))))</f>
        <v/>
      </c>
    </row>
    <row r="39" ht="24" customHeight="1">
      <c r="A39" s="17" t="n"/>
      <c r="B39" s="36" t="n"/>
      <c r="C39" s="17" t="n"/>
      <c r="D39" s="19" t="n"/>
      <c r="E39" s="36" t="n"/>
      <c r="F39" s="37" t="n"/>
      <c r="G39" s="17" t="n"/>
      <c r="H39" s="38" t="n"/>
      <c r="I39" s="39" t="n"/>
      <c r="J39" s="32">
        <f>IF(A39="","",IF(OR(H39="",I39=""),"",IF(M39="Cancelado",0,IFERROR(H39*I39,""))))</f>
        <v/>
      </c>
      <c r="K39" s="17" t="n"/>
      <c r="L39" s="17" t="n"/>
      <c r="M39" s="19" t="n"/>
      <c r="N39" s="23">
        <f>IF(A39="","",IF(COUNTBLANK(A39:I39)+COUNTBLANK(L39:M39)&gt;0,"Completar datos",IF(OR(B39&lt;'Parámetros'!$F$8,B39&gt;'Parámetros'!$F$9,E39&lt;'Parámetros'!$F$8,E39&gt;'Parámetros'!$F$9),"Revisar fechas",IF(E39&lt;B39,"Revisar fecha anterior a salida",IF(H39&gt;'Parámetros'!$F$5,"Revisar capacidad",IF(I39&gt;'Parámetros'!$F$6,"Revisar tarifa",IF(J39&gt;'Parámetros'!$F$7,"Revisar importe",IF(AND(M39="Confirmado",K39=""),"Revisar proveedor","Sin aviso"))))))))</f>
        <v/>
      </c>
    </row>
    <row r="40" ht="24" customHeight="1">
      <c r="A40" s="17" t="n"/>
      <c r="B40" s="36" t="n"/>
      <c r="C40" s="17" t="n"/>
      <c r="D40" s="19" t="n"/>
      <c r="E40" s="36" t="n"/>
      <c r="F40" s="37" t="n"/>
      <c r="G40" s="17" t="n"/>
      <c r="H40" s="38" t="n"/>
      <c r="I40" s="39" t="n"/>
      <c r="J40" s="35">
        <f>IF(A40="","",IF(OR(H40="",I40=""),"",IF(M40="Cancelado",0,IFERROR(H40*I40,""))))</f>
        <v/>
      </c>
      <c r="K40" s="17" t="n"/>
      <c r="L40" s="17" t="n"/>
      <c r="M40" s="19" t="n"/>
      <c r="N40" s="25">
        <f>IF(A40="","",IF(COUNTBLANK(A40:I40)+COUNTBLANK(L40:M40)&gt;0,"Completar datos",IF(OR(B40&lt;'Parámetros'!$F$8,B40&gt;'Parámetros'!$F$9,E40&lt;'Parámetros'!$F$8,E40&gt;'Parámetros'!$F$9),"Revisar fechas",IF(E40&lt;B40,"Revisar fecha anterior a salida",IF(H40&gt;'Parámetros'!$F$5,"Revisar capacidad",IF(I40&gt;'Parámetros'!$F$6,"Revisar tarifa",IF(J40&gt;'Parámetros'!$F$7,"Revisar importe",IF(AND(M40="Confirmado",K40=""),"Revisar proveedor","Sin aviso"))))))))</f>
        <v/>
      </c>
    </row>
    <row r="41" ht="24" customHeight="1">
      <c r="A41" s="17" t="n"/>
      <c r="B41" s="36" t="n"/>
      <c r="C41" s="17" t="n"/>
      <c r="D41" s="19" t="n"/>
      <c r="E41" s="36" t="n"/>
      <c r="F41" s="37" t="n"/>
      <c r="G41" s="17" t="n"/>
      <c r="H41" s="38" t="n"/>
      <c r="I41" s="39" t="n"/>
      <c r="J41" s="32">
        <f>IF(A41="","",IF(OR(H41="",I41=""),"",IF(M41="Cancelado",0,IFERROR(H41*I41,""))))</f>
        <v/>
      </c>
      <c r="K41" s="17" t="n"/>
      <c r="L41" s="17" t="n"/>
      <c r="M41" s="19" t="n"/>
      <c r="N41" s="23">
        <f>IF(A41="","",IF(COUNTBLANK(A41:I41)+COUNTBLANK(L41:M41)&gt;0,"Completar datos",IF(OR(B41&lt;'Parámetros'!$F$8,B41&gt;'Parámetros'!$F$9,E41&lt;'Parámetros'!$F$8,E41&gt;'Parámetros'!$F$9),"Revisar fechas",IF(E41&lt;B41,"Revisar fecha anterior a salida",IF(H41&gt;'Parámetros'!$F$5,"Revisar capacidad",IF(I41&gt;'Parámetros'!$F$6,"Revisar tarifa",IF(J41&gt;'Parámetros'!$F$7,"Revisar importe",IF(AND(M41="Confirmado",K41=""),"Revisar proveedor","Sin aviso"))))))))</f>
        <v/>
      </c>
    </row>
    <row r="42" ht="24" customHeight="1">
      <c r="A42" s="17" t="n"/>
      <c r="B42" s="36" t="n"/>
      <c r="C42" s="17" t="n"/>
      <c r="D42" s="19" t="n"/>
      <c r="E42" s="36" t="n"/>
      <c r="F42" s="37" t="n"/>
      <c r="G42" s="17" t="n"/>
      <c r="H42" s="38" t="n"/>
      <c r="I42" s="39" t="n"/>
      <c r="J42" s="35">
        <f>IF(A42="","",IF(OR(H42="",I42=""),"",IF(M42="Cancelado",0,IFERROR(H42*I42,""))))</f>
        <v/>
      </c>
      <c r="K42" s="17" t="n"/>
      <c r="L42" s="17" t="n"/>
      <c r="M42" s="19" t="n"/>
      <c r="N42" s="25">
        <f>IF(A42="","",IF(COUNTBLANK(A42:I42)+COUNTBLANK(L42:M42)&gt;0,"Completar datos",IF(OR(B42&lt;'Parámetros'!$F$8,B42&gt;'Parámetros'!$F$9,E42&lt;'Parámetros'!$F$8,E42&gt;'Parámetros'!$F$9),"Revisar fechas",IF(E42&lt;B42,"Revisar fecha anterior a salida",IF(H42&gt;'Parámetros'!$F$5,"Revisar capacidad",IF(I42&gt;'Parámetros'!$F$6,"Revisar tarifa",IF(J42&gt;'Parámetros'!$F$7,"Revisar importe",IF(AND(M42="Confirmado",K42=""),"Revisar proveedor","Sin aviso"))))))))</f>
        <v/>
      </c>
    </row>
    <row r="43" ht="24" customHeight="1">
      <c r="A43" s="17" t="n"/>
      <c r="B43" s="36" t="n"/>
      <c r="C43" s="17" t="n"/>
      <c r="D43" s="19" t="n"/>
      <c r="E43" s="36" t="n"/>
      <c r="F43" s="37" t="n"/>
      <c r="G43" s="17" t="n"/>
      <c r="H43" s="38" t="n"/>
      <c r="I43" s="39" t="n"/>
      <c r="J43" s="32">
        <f>IF(A43="","",IF(OR(H43="",I43=""),"",IF(M43="Cancelado",0,IFERROR(H43*I43,""))))</f>
        <v/>
      </c>
      <c r="K43" s="17" t="n"/>
      <c r="L43" s="17" t="n"/>
      <c r="M43" s="19" t="n"/>
      <c r="N43" s="23">
        <f>IF(A43="","",IF(COUNTBLANK(A43:I43)+COUNTBLANK(L43:M43)&gt;0,"Completar datos",IF(OR(B43&lt;'Parámetros'!$F$8,B43&gt;'Parámetros'!$F$9,E43&lt;'Parámetros'!$F$8,E43&gt;'Parámetros'!$F$9),"Revisar fechas",IF(E43&lt;B43,"Revisar fecha anterior a salida",IF(H43&gt;'Parámetros'!$F$5,"Revisar capacidad",IF(I43&gt;'Parámetros'!$F$6,"Revisar tarifa",IF(J43&gt;'Parámetros'!$F$7,"Revisar importe",IF(AND(M43="Confirmado",K43=""),"Revisar proveedor","Sin aviso"))))))))</f>
        <v/>
      </c>
    </row>
    <row r="44" ht="24" customHeight="1">
      <c r="A44" s="17" t="n"/>
      <c r="B44" s="36" t="n"/>
      <c r="C44" s="17" t="n"/>
      <c r="D44" s="19" t="n"/>
      <c r="E44" s="36" t="n"/>
      <c r="F44" s="37" t="n"/>
      <c r="G44" s="17" t="n"/>
      <c r="H44" s="38" t="n"/>
      <c r="I44" s="39" t="n"/>
      <c r="J44" s="35">
        <f>IF(A44="","",IF(OR(H44="",I44=""),"",IF(M44="Cancelado",0,IFERROR(H44*I44,""))))</f>
        <v/>
      </c>
      <c r="K44" s="17" t="n"/>
      <c r="L44" s="17" t="n"/>
      <c r="M44" s="19" t="n"/>
      <c r="N44" s="25">
        <f>IF(A44="","",IF(COUNTBLANK(A44:I44)+COUNTBLANK(L44:M44)&gt;0,"Completar datos",IF(OR(B44&lt;'Parámetros'!$F$8,B44&gt;'Parámetros'!$F$9,E44&lt;'Parámetros'!$F$8,E44&gt;'Parámetros'!$F$9),"Revisar fechas",IF(E44&lt;B44,"Revisar fecha anterior a salida",IF(H44&gt;'Parámetros'!$F$5,"Revisar capacidad",IF(I44&gt;'Parámetros'!$F$6,"Revisar tarifa",IF(J44&gt;'Parámetros'!$F$7,"Revisar importe",IF(AND(M44="Confirmado",K44=""),"Revisar proveedor","Sin aviso"))))))))</f>
        <v/>
      </c>
    </row>
    <row r="45" ht="24" customHeight="1">
      <c r="A45" s="17" t="n"/>
      <c r="B45" s="36" t="n"/>
      <c r="C45" s="17" t="n"/>
      <c r="D45" s="19" t="n"/>
      <c r="E45" s="36" t="n"/>
      <c r="F45" s="37" t="n"/>
      <c r="G45" s="17" t="n"/>
      <c r="H45" s="38" t="n"/>
      <c r="I45" s="39" t="n"/>
      <c r="J45" s="32">
        <f>IF(A45="","",IF(OR(H45="",I45=""),"",IF(M45="Cancelado",0,IFERROR(H45*I45,""))))</f>
        <v/>
      </c>
      <c r="K45" s="17" t="n"/>
      <c r="L45" s="17" t="n"/>
      <c r="M45" s="19" t="n"/>
      <c r="N45" s="23">
        <f>IF(A45="","",IF(COUNTBLANK(A45:I45)+COUNTBLANK(L45:M45)&gt;0,"Completar datos",IF(OR(B45&lt;'Parámetros'!$F$8,B45&gt;'Parámetros'!$F$9,E45&lt;'Parámetros'!$F$8,E45&gt;'Parámetros'!$F$9),"Revisar fechas",IF(E45&lt;B45,"Revisar fecha anterior a salida",IF(H45&gt;'Parámetros'!$F$5,"Revisar capacidad",IF(I45&gt;'Parámetros'!$F$6,"Revisar tarifa",IF(J45&gt;'Parámetros'!$F$7,"Revisar importe",IF(AND(M45="Confirmado",K45=""),"Revisar proveedor","Sin aviso"))))))))</f>
        <v/>
      </c>
    </row>
    <row r="46" ht="24" customHeight="1">
      <c r="A46" s="17" t="n"/>
      <c r="B46" s="36" t="n"/>
      <c r="C46" s="17" t="n"/>
      <c r="D46" s="19" t="n"/>
      <c r="E46" s="36" t="n"/>
      <c r="F46" s="37" t="n"/>
      <c r="G46" s="17" t="n"/>
      <c r="H46" s="38" t="n"/>
      <c r="I46" s="39" t="n"/>
      <c r="J46" s="35">
        <f>IF(A46="","",IF(OR(H46="",I46=""),"",IF(M46="Cancelado",0,IFERROR(H46*I46,""))))</f>
        <v/>
      </c>
      <c r="K46" s="17" t="n"/>
      <c r="L46" s="17" t="n"/>
      <c r="M46" s="19" t="n"/>
      <c r="N46" s="25">
        <f>IF(A46="","",IF(COUNTBLANK(A46:I46)+COUNTBLANK(L46:M46)&gt;0,"Completar datos",IF(OR(B46&lt;'Parámetros'!$F$8,B46&gt;'Parámetros'!$F$9,E46&lt;'Parámetros'!$F$8,E46&gt;'Parámetros'!$F$9),"Revisar fechas",IF(E46&lt;B46,"Revisar fecha anterior a salida",IF(H46&gt;'Parámetros'!$F$5,"Revisar capacidad",IF(I46&gt;'Parámetros'!$F$6,"Revisar tarifa",IF(J46&gt;'Parámetros'!$F$7,"Revisar importe",IF(AND(M46="Confirmado",K46=""),"Revisar proveedor","Sin aviso"))))))))</f>
        <v/>
      </c>
    </row>
    <row r="47" ht="24" customHeight="1">
      <c r="A47" s="17" t="n"/>
      <c r="B47" s="36" t="n"/>
      <c r="C47" s="17" t="n"/>
      <c r="D47" s="19" t="n"/>
      <c r="E47" s="36" t="n"/>
      <c r="F47" s="37" t="n"/>
      <c r="G47" s="17" t="n"/>
      <c r="H47" s="38" t="n"/>
      <c r="I47" s="39" t="n"/>
      <c r="J47" s="32">
        <f>IF(A47="","",IF(OR(H47="",I47=""),"",IF(M47="Cancelado",0,IFERROR(H47*I47,""))))</f>
        <v/>
      </c>
      <c r="K47" s="17" t="n"/>
      <c r="L47" s="17" t="n"/>
      <c r="M47" s="19" t="n"/>
      <c r="N47" s="23">
        <f>IF(A47="","",IF(COUNTBLANK(A47:I47)+COUNTBLANK(L47:M47)&gt;0,"Completar datos",IF(OR(B47&lt;'Parámetros'!$F$8,B47&gt;'Parámetros'!$F$9,E47&lt;'Parámetros'!$F$8,E47&gt;'Parámetros'!$F$9),"Revisar fechas",IF(E47&lt;B47,"Revisar fecha anterior a salida",IF(H47&gt;'Parámetros'!$F$5,"Revisar capacidad",IF(I47&gt;'Parámetros'!$F$6,"Revisar tarifa",IF(J47&gt;'Parámetros'!$F$7,"Revisar importe",IF(AND(M47="Confirmado",K47=""),"Revisar proveedor","Sin aviso"))))))))</f>
        <v/>
      </c>
    </row>
    <row r="48" ht="24" customHeight="1">
      <c r="A48" s="17" t="n"/>
      <c r="B48" s="36" t="n"/>
      <c r="C48" s="17" t="n"/>
      <c r="D48" s="19" t="n"/>
      <c r="E48" s="36" t="n"/>
      <c r="F48" s="37" t="n"/>
      <c r="G48" s="17" t="n"/>
      <c r="H48" s="38" t="n"/>
      <c r="I48" s="39" t="n"/>
      <c r="J48" s="35">
        <f>IF(A48="","",IF(OR(H48="",I48=""),"",IF(M48="Cancelado",0,IFERROR(H48*I48,""))))</f>
        <v/>
      </c>
      <c r="K48" s="17" t="n"/>
      <c r="L48" s="17" t="n"/>
      <c r="M48" s="19" t="n"/>
      <c r="N48" s="25">
        <f>IF(A48="","",IF(COUNTBLANK(A48:I48)+COUNTBLANK(L48:M48)&gt;0,"Completar datos",IF(OR(B48&lt;'Parámetros'!$F$8,B48&gt;'Parámetros'!$F$9,E48&lt;'Parámetros'!$F$8,E48&gt;'Parámetros'!$F$9),"Revisar fechas",IF(E48&lt;B48,"Revisar fecha anterior a salida",IF(H48&gt;'Parámetros'!$F$5,"Revisar capacidad",IF(I48&gt;'Parámetros'!$F$6,"Revisar tarifa",IF(J48&gt;'Parámetros'!$F$7,"Revisar importe",IF(AND(M48="Confirmado",K48=""),"Revisar proveedor","Sin aviso"))))))))</f>
        <v/>
      </c>
    </row>
    <row r="49" ht="24" customHeight="1">
      <c r="A49" s="17" t="n"/>
      <c r="B49" s="36" t="n"/>
      <c r="C49" s="17" t="n"/>
      <c r="D49" s="19" t="n"/>
      <c r="E49" s="36" t="n"/>
      <c r="F49" s="37" t="n"/>
      <c r="G49" s="17" t="n"/>
      <c r="H49" s="38" t="n"/>
      <c r="I49" s="39" t="n"/>
      <c r="J49" s="32">
        <f>IF(A49="","",IF(OR(H49="",I49=""),"",IF(M49="Cancelado",0,IFERROR(H49*I49,""))))</f>
        <v/>
      </c>
      <c r="K49" s="17" t="n"/>
      <c r="L49" s="17" t="n"/>
      <c r="M49" s="19" t="n"/>
      <c r="N49" s="23">
        <f>IF(A49="","",IF(COUNTBLANK(A49:I49)+COUNTBLANK(L49:M49)&gt;0,"Completar datos",IF(OR(B49&lt;'Parámetros'!$F$8,B49&gt;'Parámetros'!$F$9,E49&lt;'Parámetros'!$F$8,E49&gt;'Parámetros'!$F$9),"Revisar fechas",IF(E49&lt;B49,"Revisar fecha anterior a salida",IF(H49&gt;'Parámetros'!$F$5,"Revisar capacidad",IF(I49&gt;'Parámetros'!$F$6,"Revisar tarifa",IF(J49&gt;'Parámetros'!$F$7,"Revisar importe",IF(AND(M49="Confirmado",K49=""),"Revisar proveedor","Sin aviso"))))))))</f>
        <v/>
      </c>
    </row>
    <row r="50" ht="24" customHeight="1">
      <c r="A50" s="17" t="n"/>
      <c r="B50" s="36" t="n"/>
      <c r="C50" s="17" t="n"/>
      <c r="D50" s="19" t="n"/>
      <c r="E50" s="36" t="n"/>
      <c r="F50" s="37" t="n"/>
      <c r="G50" s="17" t="n"/>
      <c r="H50" s="38" t="n"/>
      <c r="I50" s="39" t="n"/>
      <c r="J50" s="35">
        <f>IF(A50="","",IF(OR(H50="",I50=""),"",IF(M50="Cancelado",0,IFERROR(H50*I50,""))))</f>
        <v/>
      </c>
      <c r="K50" s="17" t="n"/>
      <c r="L50" s="17" t="n"/>
      <c r="M50" s="19" t="n"/>
      <c r="N50" s="25">
        <f>IF(A50="","",IF(COUNTBLANK(A50:I50)+COUNTBLANK(L50:M50)&gt;0,"Completar datos",IF(OR(B50&lt;'Parámetros'!$F$8,B50&gt;'Parámetros'!$F$9,E50&lt;'Parámetros'!$F$8,E50&gt;'Parámetros'!$F$9),"Revisar fechas",IF(E50&lt;B50,"Revisar fecha anterior a salida",IF(H50&gt;'Parámetros'!$F$5,"Revisar capacidad",IF(I50&gt;'Parámetros'!$F$6,"Revisar tarifa",IF(J50&gt;'Parámetros'!$F$7,"Revisar importe",IF(AND(M50="Confirmado",K50=""),"Revisar proveedor","Sin aviso"))))))))</f>
        <v/>
      </c>
    </row>
    <row r="51" ht="24" customHeight="1">
      <c r="A51" s="17" t="n"/>
      <c r="B51" s="36" t="n"/>
      <c r="C51" s="17" t="n"/>
      <c r="D51" s="19" t="n"/>
      <c r="E51" s="36" t="n"/>
      <c r="F51" s="37" t="n"/>
      <c r="G51" s="17" t="n"/>
      <c r="H51" s="38" t="n"/>
      <c r="I51" s="39" t="n"/>
      <c r="J51" s="32">
        <f>IF(A51="","",IF(OR(H51="",I51=""),"",IF(M51="Cancelado",0,IFERROR(H51*I51,""))))</f>
        <v/>
      </c>
      <c r="K51" s="17" t="n"/>
      <c r="L51" s="17" t="n"/>
      <c r="M51" s="19" t="n"/>
      <c r="N51" s="23">
        <f>IF(A51="","",IF(COUNTBLANK(A51:I51)+COUNTBLANK(L51:M51)&gt;0,"Completar datos",IF(OR(B51&lt;'Parámetros'!$F$8,B51&gt;'Parámetros'!$F$9,E51&lt;'Parámetros'!$F$8,E51&gt;'Parámetros'!$F$9),"Revisar fechas",IF(E51&lt;B51,"Revisar fecha anterior a salida",IF(H51&gt;'Parámetros'!$F$5,"Revisar capacidad",IF(I51&gt;'Parámetros'!$F$6,"Revisar tarifa",IF(J51&gt;'Parámetros'!$F$7,"Revisar importe",IF(AND(M51="Confirmado",K51=""),"Revisar proveedor","Sin aviso"))))))))</f>
        <v/>
      </c>
    </row>
    <row r="52" ht="24" customHeight="1">
      <c r="A52" s="17" t="n"/>
      <c r="B52" s="36" t="n"/>
      <c r="C52" s="17" t="n"/>
      <c r="D52" s="19" t="n"/>
      <c r="E52" s="36" t="n"/>
      <c r="F52" s="37" t="n"/>
      <c r="G52" s="17" t="n"/>
      <c r="H52" s="38" t="n"/>
      <c r="I52" s="39" t="n"/>
      <c r="J52" s="35">
        <f>IF(A52="","",IF(OR(H52="",I52=""),"",IF(M52="Cancelado",0,IFERROR(H52*I52,""))))</f>
        <v/>
      </c>
      <c r="K52" s="17" t="n"/>
      <c r="L52" s="17" t="n"/>
      <c r="M52" s="19" t="n"/>
      <c r="N52" s="25">
        <f>IF(A52="","",IF(COUNTBLANK(A52:I52)+COUNTBLANK(L52:M52)&gt;0,"Completar datos",IF(OR(B52&lt;'Parámetros'!$F$8,B52&gt;'Parámetros'!$F$9,E52&lt;'Parámetros'!$F$8,E52&gt;'Parámetros'!$F$9),"Revisar fechas",IF(E52&lt;B52,"Revisar fecha anterior a salida",IF(H52&gt;'Parámetros'!$F$5,"Revisar capacidad",IF(I52&gt;'Parámetros'!$F$6,"Revisar tarifa",IF(J52&gt;'Parámetros'!$F$7,"Revisar importe",IF(AND(M52="Confirmado",K52=""),"Revisar proveedor","Sin aviso"))))))))</f>
        <v/>
      </c>
    </row>
    <row r="53" ht="24" customHeight="1">
      <c r="A53" s="17" t="n"/>
      <c r="B53" s="36" t="n"/>
      <c r="C53" s="17" t="n"/>
      <c r="D53" s="19" t="n"/>
      <c r="E53" s="36" t="n"/>
      <c r="F53" s="37" t="n"/>
      <c r="G53" s="17" t="n"/>
      <c r="H53" s="38" t="n"/>
      <c r="I53" s="39" t="n"/>
      <c r="J53" s="32">
        <f>IF(A53="","",IF(OR(H53="",I53=""),"",IF(M53="Cancelado",0,IFERROR(H53*I53,""))))</f>
        <v/>
      </c>
      <c r="K53" s="17" t="n"/>
      <c r="L53" s="17" t="n"/>
      <c r="M53" s="19" t="n"/>
      <c r="N53" s="23">
        <f>IF(A53="","",IF(COUNTBLANK(A53:I53)+COUNTBLANK(L53:M53)&gt;0,"Completar datos",IF(OR(B53&lt;'Parámetros'!$F$8,B53&gt;'Parámetros'!$F$9,E53&lt;'Parámetros'!$F$8,E53&gt;'Parámetros'!$F$9),"Revisar fechas",IF(E53&lt;B53,"Revisar fecha anterior a salida",IF(H53&gt;'Parámetros'!$F$5,"Revisar capacidad",IF(I53&gt;'Parámetros'!$F$6,"Revisar tarifa",IF(J53&gt;'Parámetros'!$F$7,"Revisar importe",IF(AND(M53="Confirmado",K53=""),"Revisar proveedor","Sin aviso"))))))))</f>
        <v/>
      </c>
    </row>
    <row r="54" ht="24" customHeight="1">
      <c r="A54" s="17" t="n"/>
      <c r="B54" s="36" t="n"/>
      <c r="C54" s="17" t="n"/>
      <c r="D54" s="19" t="n"/>
      <c r="E54" s="36" t="n"/>
      <c r="F54" s="37" t="n"/>
      <c r="G54" s="17" t="n"/>
      <c r="H54" s="38" t="n"/>
      <c r="I54" s="39" t="n"/>
      <c r="J54" s="35">
        <f>IF(A54="","",IF(OR(H54="",I54=""),"",IF(M54="Cancelado",0,IFERROR(H54*I54,""))))</f>
        <v/>
      </c>
      <c r="K54" s="17" t="n"/>
      <c r="L54" s="17" t="n"/>
      <c r="M54" s="19" t="n"/>
      <c r="N54" s="25">
        <f>IF(A54="","",IF(COUNTBLANK(A54:I54)+COUNTBLANK(L54:M54)&gt;0,"Completar datos",IF(OR(B54&lt;'Parámetros'!$F$8,B54&gt;'Parámetros'!$F$9,E54&lt;'Parámetros'!$F$8,E54&gt;'Parámetros'!$F$9),"Revisar fechas",IF(E54&lt;B54,"Revisar fecha anterior a salida",IF(H54&gt;'Parámetros'!$F$5,"Revisar capacidad",IF(I54&gt;'Parámetros'!$F$6,"Revisar tarifa",IF(J54&gt;'Parámetros'!$F$7,"Revisar importe",IF(AND(M54="Confirmado",K54=""),"Revisar proveedor","Sin aviso"))))))))</f>
        <v/>
      </c>
    </row>
    <row r="55" ht="24" customHeight="1">
      <c r="A55" s="17" t="n"/>
      <c r="B55" s="36" t="n"/>
      <c r="C55" s="17" t="n"/>
      <c r="D55" s="19" t="n"/>
      <c r="E55" s="36" t="n"/>
      <c r="F55" s="37" t="n"/>
      <c r="G55" s="17" t="n"/>
      <c r="H55" s="38" t="n"/>
      <c r="I55" s="39" t="n"/>
      <c r="J55" s="32">
        <f>IF(A55="","",IF(OR(H55="",I55=""),"",IF(M55="Cancelado",0,IFERROR(H55*I55,""))))</f>
        <v/>
      </c>
      <c r="K55" s="17" t="n"/>
      <c r="L55" s="17" t="n"/>
      <c r="M55" s="19" t="n"/>
      <c r="N55" s="23">
        <f>IF(A55="","",IF(COUNTBLANK(A55:I55)+COUNTBLANK(L55:M55)&gt;0,"Completar datos",IF(OR(B55&lt;'Parámetros'!$F$8,B55&gt;'Parámetros'!$F$9,E55&lt;'Parámetros'!$F$8,E55&gt;'Parámetros'!$F$9),"Revisar fechas",IF(E55&lt;B55,"Revisar fecha anterior a salida",IF(H55&gt;'Parámetros'!$F$5,"Revisar capacidad",IF(I55&gt;'Parámetros'!$F$6,"Revisar tarifa",IF(J55&gt;'Parámetros'!$F$7,"Revisar importe",IF(AND(M55="Confirmado",K55=""),"Revisar proveedor","Sin aviso"))))))))</f>
        <v/>
      </c>
    </row>
    <row r="56" ht="24" customHeight="1">
      <c r="A56" s="17" t="n"/>
      <c r="B56" s="36" t="n"/>
      <c r="C56" s="17" t="n"/>
      <c r="D56" s="19" t="n"/>
      <c r="E56" s="36" t="n"/>
      <c r="F56" s="37" t="n"/>
      <c r="G56" s="17" t="n"/>
      <c r="H56" s="38" t="n"/>
      <c r="I56" s="39" t="n"/>
      <c r="J56" s="35">
        <f>IF(A56="","",IF(OR(H56="",I56=""),"",IF(M56="Cancelado",0,IFERROR(H56*I56,""))))</f>
        <v/>
      </c>
      <c r="K56" s="17" t="n"/>
      <c r="L56" s="17" t="n"/>
      <c r="M56" s="19" t="n"/>
      <c r="N56" s="25">
        <f>IF(A56="","",IF(COUNTBLANK(A56:I56)+COUNTBLANK(L56:M56)&gt;0,"Completar datos",IF(OR(B56&lt;'Parámetros'!$F$8,B56&gt;'Parámetros'!$F$9,E56&lt;'Parámetros'!$F$8,E56&gt;'Parámetros'!$F$9),"Revisar fechas",IF(E56&lt;B56,"Revisar fecha anterior a salida",IF(H56&gt;'Parámetros'!$F$5,"Revisar capacidad",IF(I56&gt;'Parámetros'!$F$6,"Revisar tarifa",IF(J56&gt;'Parámetros'!$F$7,"Revisar importe",IF(AND(M56="Confirmado",K56=""),"Revisar proveedor","Sin aviso"))))))))</f>
        <v/>
      </c>
    </row>
    <row r="57" ht="24" customHeight="1">
      <c r="A57" s="17" t="n"/>
      <c r="B57" s="36" t="n"/>
      <c r="C57" s="17" t="n"/>
      <c r="D57" s="19" t="n"/>
      <c r="E57" s="36" t="n"/>
      <c r="F57" s="37" t="n"/>
      <c r="G57" s="17" t="n"/>
      <c r="H57" s="38" t="n"/>
      <c r="I57" s="39" t="n"/>
      <c r="J57" s="32">
        <f>IF(A57="","",IF(OR(H57="",I57=""),"",IF(M57="Cancelado",0,IFERROR(H57*I57,""))))</f>
        <v/>
      </c>
      <c r="K57" s="17" t="n"/>
      <c r="L57" s="17" t="n"/>
      <c r="M57" s="19" t="n"/>
      <c r="N57" s="23">
        <f>IF(A57="","",IF(COUNTBLANK(A57:I57)+COUNTBLANK(L57:M57)&gt;0,"Completar datos",IF(OR(B57&lt;'Parámetros'!$F$8,B57&gt;'Parámetros'!$F$9,E57&lt;'Parámetros'!$F$8,E57&gt;'Parámetros'!$F$9),"Revisar fechas",IF(E57&lt;B57,"Revisar fecha anterior a salida",IF(H57&gt;'Parámetros'!$F$5,"Revisar capacidad",IF(I57&gt;'Parámetros'!$F$6,"Revisar tarifa",IF(J57&gt;'Parámetros'!$F$7,"Revisar importe",IF(AND(M57="Confirmado",K57=""),"Revisar proveedor","Sin aviso"))))))))</f>
        <v/>
      </c>
    </row>
    <row r="58" ht="24" customHeight="1">
      <c r="A58" s="17" t="n"/>
      <c r="B58" s="36" t="n"/>
      <c r="C58" s="17" t="n"/>
      <c r="D58" s="19" t="n"/>
      <c r="E58" s="36" t="n"/>
      <c r="F58" s="37" t="n"/>
      <c r="G58" s="17" t="n"/>
      <c r="H58" s="38" t="n"/>
      <c r="I58" s="39" t="n"/>
      <c r="J58" s="35">
        <f>IF(A58="","",IF(OR(H58="",I58=""),"",IF(M58="Cancelado",0,IFERROR(H58*I58,""))))</f>
        <v/>
      </c>
      <c r="K58" s="17" t="n"/>
      <c r="L58" s="17" t="n"/>
      <c r="M58" s="19" t="n"/>
      <c r="N58" s="25">
        <f>IF(A58="","",IF(COUNTBLANK(A58:I58)+COUNTBLANK(L58:M58)&gt;0,"Completar datos",IF(OR(B58&lt;'Parámetros'!$F$8,B58&gt;'Parámetros'!$F$9,E58&lt;'Parámetros'!$F$8,E58&gt;'Parámetros'!$F$9),"Revisar fechas",IF(E58&lt;B58,"Revisar fecha anterior a salida",IF(H58&gt;'Parámetros'!$F$5,"Revisar capacidad",IF(I58&gt;'Parámetros'!$F$6,"Revisar tarifa",IF(J58&gt;'Parámetros'!$F$7,"Revisar importe",IF(AND(M58="Confirmado",K58=""),"Revisar proveedor","Sin aviso"))))))))</f>
        <v/>
      </c>
    </row>
    <row r="59" ht="24" customHeight="1">
      <c r="A59" s="17" t="n"/>
      <c r="B59" s="36" t="n"/>
      <c r="C59" s="17" t="n"/>
      <c r="D59" s="19" t="n"/>
      <c r="E59" s="36" t="n"/>
      <c r="F59" s="37" t="n"/>
      <c r="G59" s="17" t="n"/>
      <c r="H59" s="38" t="n"/>
      <c r="I59" s="39" t="n"/>
      <c r="J59" s="32">
        <f>IF(A59="","",IF(OR(H59="",I59=""),"",IF(M59="Cancelado",0,IFERROR(H59*I59,""))))</f>
        <v/>
      </c>
      <c r="K59" s="17" t="n"/>
      <c r="L59" s="17" t="n"/>
      <c r="M59" s="19" t="n"/>
      <c r="N59" s="23">
        <f>IF(A59="","",IF(COUNTBLANK(A59:I59)+COUNTBLANK(L59:M59)&gt;0,"Completar datos",IF(OR(B59&lt;'Parámetros'!$F$8,B59&gt;'Parámetros'!$F$9,E59&lt;'Parámetros'!$F$8,E59&gt;'Parámetros'!$F$9),"Revisar fechas",IF(E59&lt;B59,"Revisar fecha anterior a salida",IF(H59&gt;'Parámetros'!$F$5,"Revisar capacidad",IF(I59&gt;'Parámetros'!$F$6,"Revisar tarifa",IF(J59&gt;'Parámetros'!$F$7,"Revisar importe",IF(AND(M59="Confirmado",K59=""),"Revisar proveedor","Sin aviso"))))))))</f>
        <v/>
      </c>
    </row>
    <row r="60" ht="24" customHeight="1">
      <c r="A60" s="17" t="n"/>
      <c r="B60" s="36" t="n"/>
      <c r="C60" s="17" t="n"/>
      <c r="D60" s="19" t="n"/>
      <c r="E60" s="36" t="n"/>
      <c r="F60" s="37" t="n"/>
      <c r="G60" s="17" t="n"/>
      <c r="H60" s="38" t="n"/>
      <c r="I60" s="39" t="n"/>
      <c r="J60" s="35">
        <f>IF(A60="","",IF(OR(H60="",I60=""),"",IF(M60="Cancelado",0,IFERROR(H60*I60,""))))</f>
        <v/>
      </c>
      <c r="K60" s="17" t="n"/>
      <c r="L60" s="17" t="n"/>
      <c r="M60" s="19" t="n"/>
      <c r="N60" s="25">
        <f>IF(A60="","",IF(COUNTBLANK(A60:I60)+COUNTBLANK(L60:M60)&gt;0,"Completar datos",IF(OR(B60&lt;'Parámetros'!$F$8,B60&gt;'Parámetros'!$F$9,E60&lt;'Parámetros'!$F$8,E60&gt;'Parámetros'!$F$9),"Revisar fechas",IF(E60&lt;B60,"Revisar fecha anterior a salida",IF(H60&gt;'Parámetros'!$F$5,"Revisar capacidad",IF(I60&gt;'Parámetros'!$F$6,"Revisar tarifa",IF(J60&gt;'Parámetros'!$F$7,"Revisar importe",IF(AND(M60="Confirmado",K60=""),"Revisar proveedor","Sin aviso"))))))))</f>
        <v/>
      </c>
    </row>
    <row r="61" ht="24" customHeight="1">
      <c r="A61" s="17" t="n"/>
      <c r="B61" s="36" t="n"/>
      <c r="C61" s="17" t="n"/>
      <c r="D61" s="19" t="n"/>
      <c r="E61" s="36" t="n"/>
      <c r="F61" s="37" t="n"/>
      <c r="G61" s="17" t="n"/>
      <c r="H61" s="38" t="n"/>
      <c r="I61" s="39" t="n"/>
      <c r="J61" s="32">
        <f>IF(A61="","",IF(OR(H61="",I61=""),"",IF(M61="Cancelado",0,IFERROR(H61*I61,""))))</f>
        <v/>
      </c>
      <c r="K61" s="17" t="n"/>
      <c r="L61" s="17" t="n"/>
      <c r="M61" s="19" t="n"/>
      <c r="N61" s="23">
        <f>IF(A61="","",IF(COUNTBLANK(A61:I61)+COUNTBLANK(L61:M61)&gt;0,"Completar datos",IF(OR(B61&lt;'Parámetros'!$F$8,B61&gt;'Parámetros'!$F$9,E61&lt;'Parámetros'!$F$8,E61&gt;'Parámetros'!$F$9),"Revisar fechas",IF(E61&lt;B61,"Revisar fecha anterior a salida",IF(H61&gt;'Parámetros'!$F$5,"Revisar capacidad",IF(I61&gt;'Parámetros'!$F$6,"Revisar tarifa",IF(J61&gt;'Parámetros'!$F$7,"Revisar importe",IF(AND(M61="Confirmado",K61=""),"Revisar proveedor","Sin aviso"))))))))</f>
        <v/>
      </c>
    </row>
    <row r="62" ht="24" customHeight="1">
      <c r="A62" s="17" t="n"/>
      <c r="B62" s="36" t="n"/>
      <c r="C62" s="17" t="n"/>
      <c r="D62" s="19" t="n"/>
      <c r="E62" s="36" t="n"/>
      <c r="F62" s="37" t="n"/>
      <c r="G62" s="17" t="n"/>
      <c r="H62" s="38" t="n"/>
      <c r="I62" s="39" t="n"/>
      <c r="J62" s="35">
        <f>IF(A62="","",IF(OR(H62="",I62=""),"",IF(M62="Cancelado",0,IFERROR(H62*I62,""))))</f>
        <v/>
      </c>
      <c r="K62" s="17" t="n"/>
      <c r="L62" s="17" t="n"/>
      <c r="M62" s="19" t="n"/>
      <c r="N62" s="25">
        <f>IF(A62="","",IF(COUNTBLANK(A62:I62)+COUNTBLANK(L62:M62)&gt;0,"Completar datos",IF(OR(B62&lt;'Parámetros'!$F$8,B62&gt;'Parámetros'!$F$9,E62&lt;'Parámetros'!$F$8,E62&gt;'Parámetros'!$F$9),"Revisar fechas",IF(E62&lt;B62,"Revisar fecha anterior a salida",IF(H62&gt;'Parámetros'!$F$5,"Revisar capacidad",IF(I62&gt;'Parámetros'!$F$6,"Revisar tarifa",IF(J62&gt;'Parámetros'!$F$7,"Revisar importe",IF(AND(M62="Confirmado",K62=""),"Revisar proveedor","Sin aviso"))))))))</f>
        <v/>
      </c>
    </row>
    <row r="63" ht="24" customHeight="1">
      <c r="A63" s="17" t="n"/>
      <c r="B63" s="36" t="n"/>
      <c r="C63" s="17" t="n"/>
      <c r="D63" s="19" t="n"/>
      <c r="E63" s="36" t="n"/>
      <c r="F63" s="37" t="n"/>
      <c r="G63" s="17" t="n"/>
      <c r="H63" s="38" t="n"/>
      <c r="I63" s="39" t="n"/>
      <c r="J63" s="32">
        <f>IF(A63="","",IF(OR(H63="",I63=""),"",IF(M63="Cancelado",0,IFERROR(H63*I63,""))))</f>
        <v/>
      </c>
      <c r="K63" s="17" t="n"/>
      <c r="L63" s="17" t="n"/>
      <c r="M63" s="19" t="n"/>
      <c r="N63" s="23">
        <f>IF(A63="","",IF(COUNTBLANK(A63:I63)+COUNTBLANK(L63:M63)&gt;0,"Completar datos",IF(OR(B63&lt;'Parámetros'!$F$8,B63&gt;'Parámetros'!$F$9,E63&lt;'Parámetros'!$F$8,E63&gt;'Parámetros'!$F$9),"Revisar fechas",IF(E63&lt;B63,"Revisar fecha anterior a salida",IF(H63&gt;'Parámetros'!$F$5,"Revisar capacidad",IF(I63&gt;'Parámetros'!$F$6,"Revisar tarifa",IF(J63&gt;'Parámetros'!$F$7,"Revisar importe",IF(AND(M63="Confirmado",K63=""),"Revisar proveedor","Sin aviso"))))))))</f>
        <v/>
      </c>
    </row>
    <row r="64" ht="24" customHeight="1">
      <c r="A64" s="17" t="n"/>
      <c r="B64" s="36" t="n"/>
      <c r="C64" s="17" t="n"/>
      <c r="D64" s="19" t="n"/>
      <c r="E64" s="36" t="n"/>
      <c r="F64" s="37" t="n"/>
      <c r="G64" s="17" t="n"/>
      <c r="H64" s="38" t="n"/>
      <c r="I64" s="39" t="n"/>
      <c r="J64" s="35">
        <f>IF(A64="","",IF(OR(H64="",I64=""),"",IF(M64="Cancelado",0,IFERROR(H64*I64,""))))</f>
        <v/>
      </c>
      <c r="K64" s="17" t="n"/>
      <c r="L64" s="17" t="n"/>
      <c r="M64" s="19" t="n"/>
      <c r="N64" s="25">
        <f>IF(A64="","",IF(COUNTBLANK(A64:I64)+COUNTBLANK(L64:M64)&gt;0,"Completar datos",IF(OR(B64&lt;'Parámetros'!$F$8,B64&gt;'Parámetros'!$F$9,E64&lt;'Parámetros'!$F$8,E64&gt;'Parámetros'!$F$9),"Revisar fechas",IF(E64&lt;B64,"Revisar fecha anterior a salida",IF(H64&gt;'Parámetros'!$F$5,"Revisar capacidad",IF(I64&gt;'Parámetros'!$F$6,"Revisar tarifa",IF(J64&gt;'Parámetros'!$F$7,"Revisar importe",IF(AND(M64="Confirmado",K64=""),"Revisar proveedor","Sin aviso"))))))))</f>
        <v/>
      </c>
    </row>
    <row r="65" ht="24" customHeight="1">
      <c r="A65" s="17" t="n"/>
      <c r="B65" s="36" t="n"/>
      <c r="C65" s="17" t="n"/>
      <c r="D65" s="19" t="n"/>
      <c r="E65" s="36" t="n"/>
      <c r="F65" s="37" t="n"/>
      <c r="G65" s="17" t="n"/>
      <c r="H65" s="38" t="n"/>
      <c r="I65" s="39" t="n"/>
      <c r="J65" s="32">
        <f>IF(A65="","",IF(OR(H65="",I65=""),"",IF(M65="Cancelado",0,IFERROR(H65*I65,""))))</f>
        <v/>
      </c>
      <c r="K65" s="17" t="n"/>
      <c r="L65" s="17" t="n"/>
      <c r="M65" s="19" t="n"/>
      <c r="N65" s="23">
        <f>IF(A65="","",IF(COUNTBLANK(A65:I65)+COUNTBLANK(L65:M65)&gt;0,"Completar datos",IF(OR(B65&lt;'Parámetros'!$F$8,B65&gt;'Parámetros'!$F$9,E65&lt;'Parámetros'!$F$8,E65&gt;'Parámetros'!$F$9),"Revisar fechas",IF(E65&lt;B65,"Revisar fecha anterior a salida",IF(H65&gt;'Parámetros'!$F$5,"Revisar capacidad",IF(I65&gt;'Parámetros'!$F$6,"Revisar tarifa",IF(J65&gt;'Parámetros'!$F$7,"Revisar importe",IF(AND(M65="Confirmado",K65=""),"Revisar proveedor","Sin aviso"))))))))</f>
        <v/>
      </c>
    </row>
    <row r="66" ht="24" customHeight="1">
      <c r="A66" s="17" t="n"/>
      <c r="B66" s="36" t="n"/>
      <c r="C66" s="17" t="n"/>
      <c r="D66" s="19" t="n"/>
      <c r="E66" s="36" t="n"/>
      <c r="F66" s="37" t="n"/>
      <c r="G66" s="17" t="n"/>
      <c r="H66" s="38" t="n"/>
      <c r="I66" s="39" t="n"/>
      <c r="J66" s="35">
        <f>IF(A66="","",IF(OR(H66="",I66=""),"",IF(M66="Cancelado",0,IFERROR(H66*I66,""))))</f>
        <v/>
      </c>
      <c r="K66" s="17" t="n"/>
      <c r="L66" s="17" t="n"/>
      <c r="M66" s="19" t="n"/>
      <c r="N66" s="25">
        <f>IF(A66="","",IF(COUNTBLANK(A66:I66)+COUNTBLANK(L66:M66)&gt;0,"Completar datos",IF(OR(B66&lt;'Parámetros'!$F$8,B66&gt;'Parámetros'!$F$9,E66&lt;'Parámetros'!$F$8,E66&gt;'Parámetros'!$F$9),"Revisar fechas",IF(E66&lt;B66,"Revisar fecha anterior a salida",IF(H66&gt;'Parámetros'!$F$5,"Revisar capacidad",IF(I66&gt;'Parámetros'!$F$6,"Revisar tarifa",IF(J66&gt;'Parámetros'!$F$7,"Revisar importe",IF(AND(M66="Confirmado",K66=""),"Revisar proveedor","Sin aviso"))))))))</f>
        <v/>
      </c>
    </row>
    <row r="67" ht="24" customHeight="1">
      <c r="A67" s="17" t="n"/>
      <c r="B67" s="36" t="n"/>
      <c r="C67" s="17" t="n"/>
      <c r="D67" s="19" t="n"/>
      <c r="E67" s="36" t="n"/>
      <c r="F67" s="37" t="n"/>
      <c r="G67" s="17" t="n"/>
      <c r="H67" s="38" t="n"/>
      <c r="I67" s="39" t="n"/>
      <c r="J67" s="32">
        <f>IF(A67="","",IF(OR(H67="",I67=""),"",IF(M67="Cancelado",0,IFERROR(H67*I67,""))))</f>
        <v/>
      </c>
      <c r="K67" s="17" t="n"/>
      <c r="L67" s="17" t="n"/>
      <c r="M67" s="19" t="n"/>
      <c r="N67" s="23">
        <f>IF(A67="","",IF(COUNTBLANK(A67:I67)+COUNTBLANK(L67:M67)&gt;0,"Completar datos",IF(OR(B67&lt;'Parámetros'!$F$8,B67&gt;'Parámetros'!$F$9,E67&lt;'Parámetros'!$F$8,E67&gt;'Parámetros'!$F$9),"Revisar fechas",IF(E67&lt;B67,"Revisar fecha anterior a salida",IF(H67&gt;'Parámetros'!$F$5,"Revisar capacidad",IF(I67&gt;'Parámetros'!$F$6,"Revisar tarifa",IF(J67&gt;'Parámetros'!$F$7,"Revisar importe",IF(AND(M67="Confirmado",K67=""),"Revisar proveedor","Sin aviso"))))))))</f>
        <v/>
      </c>
    </row>
    <row r="68" ht="24" customHeight="1">
      <c r="A68" s="17" t="n"/>
      <c r="B68" s="36" t="n"/>
      <c r="C68" s="17" t="n"/>
      <c r="D68" s="19" t="n"/>
      <c r="E68" s="36" t="n"/>
      <c r="F68" s="37" t="n"/>
      <c r="G68" s="17" t="n"/>
      <c r="H68" s="38" t="n"/>
      <c r="I68" s="39" t="n"/>
      <c r="J68" s="35">
        <f>IF(A68="","",IF(OR(H68="",I68=""),"",IF(M68="Cancelado",0,IFERROR(H68*I68,""))))</f>
        <v/>
      </c>
      <c r="K68" s="17" t="n"/>
      <c r="L68" s="17" t="n"/>
      <c r="M68" s="19" t="n"/>
      <c r="N68" s="25">
        <f>IF(A68="","",IF(COUNTBLANK(A68:I68)+COUNTBLANK(L68:M68)&gt;0,"Completar datos",IF(OR(B68&lt;'Parámetros'!$F$8,B68&gt;'Parámetros'!$F$9,E68&lt;'Parámetros'!$F$8,E68&gt;'Parámetros'!$F$9),"Revisar fechas",IF(E68&lt;B68,"Revisar fecha anterior a salida",IF(H68&gt;'Parámetros'!$F$5,"Revisar capacidad",IF(I68&gt;'Parámetros'!$F$6,"Revisar tarifa",IF(J68&gt;'Parámetros'!$F$7,"Revisar importe",IF(AND(M68="Confirmado",K68=""),"Revisar proveedor","Sin aviso"))))))))</f>
        <v/>
      </c>
    </row>
    <row r="69" ht="24" customHeight="1">
      <c r="A69" s="17" t="n"/>
      <c r="B69" s="36" t="n"/>
      <c r="C69" s="17" t="n"/>
      <c r="D69" s="19" t="n"/>
      <c r="E69" s="36" t="n"/>
      <c r="F69" s="37" t="n"/>
      <c r="G69" s="17" t="n"/>
      <c r="H69" s="38" t="n"/>
      <c r="I69" s="39" t="n"/>
      <c r="J69" s="32">
        <f>IF(A69="","",IF(OR(H69="",I69=""),"",IF(M69="Cancelado",0,IFERROR(H69*I69,""))))</f>
        <v/>
      </c>
      <c r="K69" s="17" t="n"/>
      <c r="L69" s="17" t="n"/>
      <c r="M69" s="19" t="n"/>
      <c r="N69" s="23">
        <f>IF(A69="","",IF(COUNTBLANK(A69:I69)+COUNTBLANK(L69:M69)&gt;0,"Completar datos",IF(OR(B69&lt;'Parámetros'!$F$8,B69&gt;'Parámetros'!$F$9,E69&lt;'Parámetros'!$F$8,E69&gt;'Parámetros'!$F$9),"Revisar fechas",IF(E69&lt;B69,"Revisar fecha anterior a salida",IF(H69&gt;'Parámetros'!$F$5,"Revisar capacidad",IF(I69&gt;'Parámetros'!$F$6,"Revisar tarifa",IF(J69&gt;'Parámetros'!$F$7,"Revisar importe",IF(AND(M69="Confirmado",K69=""),"Revisar proveedor","Sin aviso"))))))))</f>
        <v/>
      </c>
    </row>
    <row r="70" ht="24" customHeight="1">
      <c r="A70" s="17" t="n"/>
      <c r="B70" s="36" t="n"/>
      <c r="C70" s="17" t="n"/>
      <c r="D70" s="19" t="n"/>
      <c r="E70" s="36" t="n"/>
      <c r="F70" s="37" t="n"/>
      <c r="G70" s="17" t="n"/>
      <c r="H70" s="38" t="n"/>
      <c r="I70" s="39" t="n"/>
      <c r="J70" s="35">
        <f>IF(A70="","",IF(OR(H70="",I70=""),"",IF(M70="Cancelado",0,IFERROR(H70*I70,""))))</f>
        <v/>
      </c>
      <c r="K70" s="17" t="n"/>
      <c r="L70" s="17" t="n"/>
      <c r="M70" s="19" t="n"/>
      <c r="N70" s="25">
        <f>IF(A70="","",IF(COUNTBLANK(A70:I70)+COUNTBLANK(L70:M70)&gt;0,"Completar datos",IF(OR(B70&lt;'Parámetros'!$F$8,B70&gt;'Parámetros'!$F$9,E70&lt;'Parámetros'!$F$8,E70&gt;'Parámetros'!$F$9),"Revisar fechas",IF(E70&lt;B70,"Revisar fecha anterior a salida",IF(H70&gt;'Parámetros'!$F$5,"Revisar capacidad",IF(I70&gt;'Parámetros'!$F$6,"Revisar tarifa",IF(J70&gt;'Parámetros'!$F$7,"Revisar importe",IF(AND(M70="Confirmado",K70=""),"Revisar proveedor","Sin aviso"))))))))</f>
        <v/>
      </c>
    </row>
    <row r="71" ht="24" customHeight="1">
      <c r="A71" s="17" t="n"/>
      <c r="B71" s="36" t="n"/>
      <c r="C71" s="17" t="n"/>
      <c r="D71" s="19" t="n"/>
      <c r="E71" s="36" t="n"/>
      <c r="F71" s="37" t="n"/>
      <c r="G71" s="17" t="n"/>
      <c r="H71" s="38" t="n"/>
      <c r="I71" s="39" t="n"/>
      <c r="J71" s="32">
        <f>IF(A71="","",IF(OR(H71="",I71=""),"",IF(M71="Cancelado",0,IFERROR(H71*I71,""))))</f>
        <v/>
      </c>
      <c r="K71" s="17" t="n"/>
      <c r="L71" s="17" t="n"/>
      <c r="M71" s="19" t="n"/>
      <c r="N71" s="23">
        <f>IF(A71="","",IF(COUNTBLANK(A71:I71)+COUNTBLANK(L71:M71)&gt;0,"Completar datos",IF(OR(B71&lt;'Parámetros'!$F$8,B71&gt;'Parámetros'!$F$9,E71&lt;'Parámetros'!$F$8,E71&gt;'Parámetros'!$F$9),"Revisar fechas",IF(E71&lt;B71,"Revisar fecha anterior a salida",IF(H71&gt;'Parámetros'!$F$5,"Revisar capacidad",IF(I71&gt;'Parámetros'!$F$6,"Revisar tarifa",IF(J71&gt;'Parámetros'!$F$7,"Revisar importe",IF(AND(M71="Confirmado",K71=""),"Revisar proveedor","Sin aviso"))))))))</f>
        <v/>
      </c>
    </row>
    <row r="72" ht="24" customHeight="1">
      <c r="A72" s="17" t="n"/>
      <c r="B72" s="36" t="n"/>
      <c r="C72" s="17" t="n"/>
      <c r="D72" s="19" t="n"/>
      <c r="E72" s="36" t="n"/>
      <c r="F72" s="37" t="n"/>
      <c r="G72" s="17" t="n"/>
      <c r="H72" s="38" t="n"/>
      <c r="I72" s="39" t="n"/>
      <c r="J72" s="35">
        <f>IF(A72="","",IF(OR(H72="",I72=""),"",IF(M72="Cancelado",0,IFERROR(H72*I72,""))))</f>
        <v/>
      </c>
      <c r="K72" s="17" t="n"/>
      <c r="L72" s="17" t="n"/>
      <c r="M72" s="19" t="n"/>
      <c r="N72" s="25">
        <f>IF(A72="","",IF(COUNTBLANK(A72:I72)+COUNTBLANK(L72:M72)&gt;0,"Completar datos",IF(OR(B72&lt;'Parámetros'!$F$8,B72&gt;'Parámetros'!$F$9,E72&lt;'Parámetros'!$F$8,E72&gt;'Parámetros'!$F$9),"Revisar fechas",IF(E72&lt;B72,"Revisar fecha anterior a salida",IF(H72&gt;'Parámetros'!$F$5,"Revisar capacidad",IF(I72&gt;'Parámetros'!$F$6,"Revisar tarifa",IF(J72&gt;'Parámetros'!$F$7,"Revisar importe",IF(AND(M72="Confirmado",K72=""),"Revisar proveedor","Sin aviso"))))))))</f>
        <v/>
      </c>
    </row>
    <row r="73" ht="24" customHeight="1">
      <c r="A73" s="17" t="n"/>
      <c r="B73" s="36" t="n"/>
      <c r="C73" s="17" t="n"/>
      <c r="D73" s="19" t="n"/>
      <c r="E73" s="36" t="n"/>
      <c r="F73" s="37" t="n"/>
      <c r="G73" s="17" t="n"/>
      <c r="H73" s="38" t="n"/>
      <c r="I73" s="39" t="n"/>
      <c r="J73" s="32">
        <f>IF(A73="","",IF(OR(H73="",I73=""),"",IF(M73="Cancelado",0,IFERROR(H73*I73,""))))</f>
        <v/>
      </c>
      <c r="K73" s="17" t="n"/>
      <c r="L73" s="17" t="n"/>
      <c r="M73" s="19" t="n"/>
      <c r="N73" s="23">
        <f>IF(A73="","",IF(COUNTBLANK(A73:I73)+COUNTBLANK(L73:M73)&gt;0,"Completar datos",IF(OR(B73&lt;'Parámetros'!$F$8,B73&gt;'Parámetros'!$F$9,E73&lt;'Parámetros'!$F$8,E73&gt;'Parámetros'!$F$9),"Revisar fechas",IF(E73&lt;B73,"Revisar fecha anterior a salida",IF(H73&gt;'Parámetros'!$F$5,"Revisar capacidad",IF(I73&gt;'Parámetros'!$F$6,"Revisar tarifa",IF(J73&gt;'Parámetros'!$F$7,"Revisar importe",IF(AND(M73="Confirmado",K73=""),"Revisar proveedor","Sin aviso"))))))))</f>
        <v/>
      </c>
    </row>
    <row r="74" ht="24" customHeight="1">
      <c r="A74" s="17" t="n"/>
      <c r="B74" s="36" t="n"/>
      <c r="C74" s="17" t="n"/>
      <c r="D74" s="19" t="n"/>
      <c r="E74" s="36" t="n"/>
      <c r="F74" s="37" t="n"/>
      <c r="G74" s="17" t="n"/>
      <c r="H74" s="38" t="n"/>
      <c r="I74" s="39" t="n"/>
      <c r="J74" s="35">
        <f>IF(A74="","",IF(OR(H74="",I74=""),"",IF(M74="Cancelado",0,IFERROR(H74*I74,""))))</f>
        <v/>
      </c>
      <c r="K74" s="17" t="n"/>
      <c r="L74" s="17" t="n"/>
      <c r="M74" s="19" t="n"/>
      <c r="N74" s="25">
        <f>IF(A74="","",IF(COUNTBLANK(A74:I74)+COUNTBLANK(L74:M74)&gt;0,"Completar datos",IF(OR(B74&lt;'Parámetros'!$F$8,B74&gt;'Parámetros'!$F$9,E74&lt;'Parámetros'!$F$8,E74&gt;'Parámetros'!$F$9),"Revisar fechas",IF(E74&lt;B74,"Revisar fecha anterior a salida",IF(H74&gt;'Parámetros'!$F$5,"Revisar capacidad",IF(I74&gt;'Parámetros'!$F$6,"Revisar tarifa",IF(J74&gt;'Parámetros'!$F$7,"Revisar importe",IF(AND(M74="Confirmado",K74=""),"Revisar proveedor","Sin aviso"))))))))</f>
        <v/>
      </c>
    </row>
    <row r="75" ht="24" customHeight="1">
      <c r="A75" s="17" t="n"/>
      <c r="B75" s="36" t="n"/>
      <c r="C75" s="17" t="n"/>
      <c r="D75" s="19" t="n"/>
      <c r="E75" s="36" t="n"/>
      <c r="F75" s="37" t="n"/>
      <c r="G75" s="17" t="n"/>
      <c r="H75" s="38" t="n"/>
      <c r="I75" s="39" t="n"/>
      <c r="J75" s="32">
        <f>IF(A75="","",IF(OR(H75="",I75=""),"",IF(M75="Cancelado",0,IFERROR(H75*I75,""))))</f>
        <v/>
      </c>
      <c r="K75" s="17" t="n"/>
      <c r="L75" s="17" t="n"/>
      <c r="M75" s="19" t="n"/>
      <c r="N75" s="23">
        <f>IF(A75="","",IF(COUNTBLANK(A75:I75)+COUNTBLANK(L75:M75)&gt;0,"Completar datos",IF(OR(B75&lt;'Parámetros'!$F$8,B75&gt;'Parámetros'!$F$9,E75&lt;'Parámetros'!$F$8,E75&gt;'Parámetros'!$F$9),"Revisar fechas",IF(E75&lt;B75,"Revisar fecha anterior a salida",IF(H75&gt;'Parámetros'!$F$5,"Revisar capacidad",IF(I75&gt;'Parámetros'!$F$6,"Revisar tarifa",IF(J75&gt;'Parámetros'!$F$7,"Revisar importe",IF(AND(M75="Confirmado",K75=""),"Revisar proveedor","Sin aviso"))))))))</f>
        <v/>
      </c>
    </row>
    <row r="76" ht="24" customHeight="1">
      <c r="A76" s="17" t="n"/>
      <c r="B76" s="36" t="n"/>
      <c r="C76" s="17" t="n"/>
      <c r="D76" s="19" t="n"/>
      <c r="E76" s="36" t="n"/>
      <c r="F76" s="37" t="n"/>
      <c r="G76" s="17" t="n"/>
      <c r="H76" s="38" t="n"/>
      <c r="I76" s="39" t="n"/>
      <c r="J76" s="35">
        <f>IF(A76="","",IF(OR(H76="",I76=""),"",IF(M76="Cancelado",0,IFERROR(H76*I76,""))))</f>
        <v/>
      </c>
      <c r="K76" s="17" t="n"/>
      <c r="L76" s="17" t="n"/>
      <c r="M76" s="19" t="n"/>
      <c r="N76" s="25">
        <f>IF(A76="","",IF(COUNTBLANK(A76:I76)+COUNTBLANK(L76:M76)&gt;0,"Completar datos",IF(OR(B76&lt;'Parámetros'!$F$8,B76&gt;'Parámetros'!$F$9,E76&lt;'Parámetros'!$F$8,E76&gt;'Parámetros'!$F$9),"Revisar fechas",IF(E76&lt;B76,"Revisar fecha anterior a salida",IF(H76&gt;'Parámetros'!$F$5,"Revisar capacidad",IF(I76&gt;'Parámetros'!$F$6,"Revisar tarifa",IF(J76&gt;'Parámetros'!$F$7,"Revisar importe",IF(AND(M76="Confirmado",K76=""),"Revisar proveedor","Sin aviso"))))))))</f>
        <v/>
      </c>
    </row>
    <row r="77" ht="24" customHeight="1">
      <c r="A77" s="17" t="n"/>
      <c r="B77" s="36" t="n"/>
      <c r="C77" s="17" t="n"/>
      <c r="D77" s="19" t="n"/>
      <c r="E77" s="36" t="n"/>
      <c r="F77" s="37" t="n"/>
      <c r="G77" s="17" t="n"/>
      <c r="H77" s="38" t="n"/>
      <c r="I77" s="39" t="n"/>
      <c r="J77" s="32">
        <f>IF(A77="","",IF(OR(H77="",I77=""),"",IF(M77="Cancelado",0,IFERROR(H77*I77,""))))</f>
        <v/>
      </c>
      <c r="K77" s="17" t="n"/>
      <c r="L77" s="17" t="n"/>
      <c r="M77" s="19" t="n"/>
      <c r="N77" s="23">
        <f>IF(A77="","",IF(COUNTBLANK(A77:I77)+COUNTBLANK(L77:M77)&gt;0,"Completar datos",IF(OR(B77&lt;'Parámetros'!$F$8,B77&gt;'Parámetros'!$F$9,E77&lt;'Parámetros'!$F$8,E77&gt;'Parámetros'!$F$9),"Revisar fechas",IF(E77&lt;B77,"Revisar fecha anterior a salida",IF(H77&gt;'Parámetros'!$F$5,"Revisar capacidad",IF(I77&gt;'Parámetros'!$F$6,"Revisar tarifa",IF(J77&gt;'Parámetros'!$F$7,"Revisar importe",IF(AND(M77="Confirmado",K77=""),"Revisar proveedor","Sin aviso"))))))))</f>
        <v/>
      </c>
    </row>
    <row r="78" ht="24" customHeight="1">
      <c r="A78" s="17" t="n"/>
      <c r="B78" s="36" t="n"/>
      <c r="C78" s="17" t="n"/>
      <c r="D78" s="19" t="n"/>
      <c r="E78" s="36" t="n"/>
      <c r="F78" s="37" t="n"/>
      <c r="G78" s="17" t="n"/>
      <c r="H78" s="38" t="n"/>
      <c r="I78" s="39" t="n"/>
      <c r="J78" s="35">
        <f>IF(A78="","",IF(OR(H78="",I78=""),"",IF(M78="Cancelado",0,IFERROR(H78*I78,""))))</f>
        <v/>
      </c>
      <c r="K78" s="17" t="n"/>
      <c r="L78" s="17" t="n"/>
      <c r="M78" s="19" t="n"/>
      <c r="N78" s="25">
        <f>IF(A78="","",IF(COUNTBLANK(A78:I78)+COUNTBLANK(L78:M78)&gt;0,"Completar datos",IF(OR(B78&lt;'Parámetros'!$F$8,B78&gt;'Parámetros'!$F$9,E78&lt;'Parámetros'!$F$8,E78&gt;'Parámetros'!$F$9),"Revisar fechas",IF(E78&lt;B78,"Revisar fecha anterior a salida",IF(H78&gt;'Parámetros'!$F$5,"Revisar capacidad",IF(I78&gt;'Parámetros'!$F$6,"Revisar tarifa",IF(J78&gt;'Parámetros'!$F$7,"Revisar importe",IF(AND(M78="Confirmado",K78=""),"Revisar proveedor","Sin aviso"))))))))</f>
        <v/>
      </c>
    </row>
    <row r="79" ht="24" customHeight="1">
      <c r="A79" s="17" t="n"/>
      <c r="B79" s="36" t="n"/>
      <c r="C79" s="17" t="n"/>
      <c r="D79" s="19" t="n"/>
      <c r="E79" s="36" t="n"/>
      <c r="F79" s="37" t="n"/>
      <c r="G79" s="17" t="n"/>
      <c r="H79" s="38" t="n"/>
      <c r="I79" s="39" t="n"/>
      <c r="J79" s="32">
        <f>IF(A79="","",IF(OR(H79="",I79=""),"",IF(M79="Cancelado",0,IFERROR(H79*I79,""))))</f>
        <v/>
      </c>
      <c r="K79" s="17" t="n"/>
      <c r="L79" s="17" t="n"/>
      <c r="M79" s="19" t="n"/>
      <c r="N79" s="23">
        <f>IF(A79="","",IF(COUNTBLANK(A79:I79)+COUNTBLANK(L79:M79)&gt;0,"Completar datos",IF(OR(B79&lt;'Parámetros'!$F$8,B79&gt;'Parámetros'!$F$9,E79&lt;'Parámetros'!$F$8,E79&gt;'Parámetros'!$F$9),"Revisar fechas",IF(E79&lt;B79,"Revisar fecha anterior a salida",IF(H79&gt;'Parámetros'!$F$5,"Revisar capacidad",IF(I79&gt;'Parámetros'!$F$6,"Revisar tarifa",IF(J79&gt;'Parámetros'!$F$7,"Revisar importe",IF(AND(M79="Confirmado",K79=""),"Revisar proveedor","Sin aviso"))))))))</f>
        <v/>
      </c>
    </row>
    <row r="80" ht="24" customHeight="1">
      <c r="A80" s="17" t="n"/>
      <c r="B80" s="36" t="n"/>
      <c r="C80" s="17" t="n"/>
      <c r="D80" s="19" t="n"/>
      <c r="E80" s="36" t="n"/>
      <c r="F80" s="37" t="n"/>
      <c r="G80" s="17" t="n"/>
      <c r="H80" s="38" t="n"/>
      <c r="I80" s="39" t="n"/>
      <c r="J80" s="35">
        <f>IF(A80="","",IF(OR(H80="",I80=""),"",IF(M80="Cancelado",0,IFERROR(H80*I80,""))))</f>
        <v/>
      </c>
      <c r="K80" s="17" t="n"/>
      <c r="L80" s="17" t="n"/>
      <c r="M80" s="19" t="n"/>
      <c r="N80" s="25">
        <f>IF(A80="","",IF(COUNTBLANK(A80:I80)+COUNTBLANK(L80:M80)&gt;0,"Completar datos",IF(OR(B80&lt;'Parámetros'!$F$8,B80&gt;'Parámetros'!$F$9,E80&lt;'Parámetros'!$F$8,E80&gt;'Parámetros'!$F$9),"Revisar fechas",IF(E80&lt;B80,"Revisar fecha anterior a salida",IF(H80&gt;'Parámetros'!$F$5,"Revisar capacidad",IF(I80&gt;'Parámetros'!$F$6,"Revisar tarifa",IF(J80&gt;'Parámetros'!$F$7,"Revisar importe",IF(AND(M80="Confirmado",K80=""),"Revisar proveedor","Sin aviso"))))))))</f>
        <v/>
      </c>
    </row>
    <row r="81" ht="24" customHeight="1">
      <c r="A81" s="17" t="n"/>
      <c r="B81" s="36" t="n"/>
      <c r="C81" s="17" t="n"/>
      <c r="D81" s="19" t="n"/>
      <c r="E81" s="36" t="n"/>
      <c r="F81" s="37" t="n"/>
      <c r="G81" s="17" t="n"/>
      <c r="H81" s="38" t="n"/>
      <c r="I81" s="39" t="n"/>
      <c r="J81" s="32">
        <f>IF(A81="","",IF(OR(H81="",I81=""),"",IF(M81="Cancelado",0,IFERROR(H81*I81,""))))</f>
        <v/>
      </c>
      <c r="K81" s="17" t="n"/>
      <c r="L81" s="17" t="n"/>
      <c r="M81" s="19" t="n"/>
      <c r="N81" s="23">
        <f>IF(A81="","",IF(COUNTBLANK(A81:I81)+COUNTBLANK(L81:M81)&gt;0,"Completar datos",IF(OR(B81&lt;'Parámetros'!$F$8,B81&gt;'Parámetros'!$F$9,E81&lt;'Parámetros'!$F$8,E81&gt;'Parámetros'!$F$9),"Revisar fechas",IF(E81&lt;B81,"Revisar fecha anterior a salida",IF(H81&gt;'Parámetros'!$F$5,"Revisar capacidad",IF(I81&gt;'Parámetros'!$F$6,"Revisar tarifa",IF(J81&gt;'Parámetros'!$F$7,"Revisar importe",IF(AND(M81="Confirmado",K81=""),"Revisar proveedor","Sin aviso"))))))))</f>
        <v/>
      </c>
    </row>
    <row r="82" ht="24" customHeight="1">
      <c r="A82" s="17" t="n"/>
      <c r="B82" s="36" t="n"/>
      <c r="C82" s="17" t="n"/>
      <c r="D82" s="19" t="n"/>
      <c r="E82" s="36" t="n"/>
      <c r="F82" s="37" t="n"/>
      <c r="G82" s="17" t="n"/>
      <c r="H82" s="38" t="n"/>
      <c r="I82" s="39" t="n"/>
      <c r="J82" s="35">
        <f>IF(A82="","",IF(OR(H82="",I82=""),"",IF(M82="Cancelado",0,IFERROR(H82*I82,""))))</f>
        <v/>
      </c>
      <c r="K82" s="17" t="n"/>
      <c r="L82" s="17" t="n"/>
      <c r="M82" s="19" t="n"/>
      <c r="N82" s="25">
        <f>IF(A82="","",IF(COUNTBLANK(A82:I82)+COUNTBLANK(L82:M82)&gt;0,"Completar datos",IF(OR(B82&lt;'Parámetros'!$F$8,B82&gt;'Parámetros'!$F$9,E82&lt;'Parámetros'!$F$8,E82&gt;'Parámetros'!$F$9),"Revisar fechas",IF(E82&lt;B82,"Revisar fecha anterior a salida",IF(H82&gt;'Parámetros'!$F$5,"Revisar capacidad",IF(I82&gt;'Parámetros'!$F$6,"Revisar tarifa",IF(J82&gt;'Parámetros'!$F$7,"Revisar importe",IF(AND(M82="Confirmado",K82=""),"Revisar proveedor","Sin aviso"))))))))</f>
        <v/>
      </c>
    </row>
    <row r="83" ht="24" customHeight="1">
      <c r="A83" s="17" t="n"/>
      <c r="B83" s="36" t="n"/>
      <c r="C83" s="17" t="n"/>
      <c r="D83" s="19" t="n"/>
      <c r="E83" s="36" t="n"/>
      <c r="F83" s="37" t="n"/>
      <c r="G83" s="17" t="n"/>
      <c r="H83" s="38" t="n"/>
      <c r="I83" s="39" t="n"/>
      <c r="J83" s="32">
        <f>IF(A83="","",IF(OR(H83="",I83=""),"",IF(M83="Cancelado",0,IFERROR(H83*I83,""))))</f>
        <v/>
      </c>
      <c r="K83" s="17" t="n"/>
      <c r="L83" s="17" t="n"/>
      <c r="M83" s="19" t="n"/>
      <c r="N83" s="23">
        <f>IF(A83="","",IF(COUNTBLANK(A83:I83)+COUNTBLANK(L83:M83)&gt;0,"Completar datos",IF(OR(B83&lt;'Parámetros'!$F$8,B83&gt;'Parámetros'!$F$9,E83&lt;'Parámetros'!$F$8,E83&gt;'Parámetros'!$F$9),"Revisar fechas",IF(E83&lt;B83,"Revisar fecha anterior a salida",IF(H83&gt;'Parámetros'!$F$5,"Revisar capacidad",IF(I83&gt;'Parámetros'!$F$6,"Revisar tarifa",IF(J83&gt;'Parámetros'!$F$7,"Revisar importe",IF(AND(M83="Confirmado",K83=""),"Revisar proveedor","Sin aviso"))))))))</f>
        <v/>
      </c>
    </row>
    <row r="84" ht="24" customHeight="1">
      <c r="A84" s="17" t="n"/>
      <c r="B84" s="36" t="n"/>
      <c r="C84" s="17" t="n"/>
      <c r="D84" s="19" t="n"/>
      <c r="E84" s="36" t="n"/>
      <c r="F84" s="37" t="n"/>
      <c r="G84" s="17" t="n"/>
      <c r="H84" s="38" t="n"/>
      <c r="I84" s="39" t="n"/>
      <c r="J84" s="35">
        <f>IF(A84="","",IF(OR(H84="",I84=""),"",IF(M84="Cancelado",0,IFERROR(H84*I84,""))))</f>
        <v/>
      </c>
      <c r="K84" s="17" t="n"/>
      <c r="L84" s="17" t="n"/>
      <c r="M84" s="19" t="n"/>
      <c r="N84" s="25">
        <f>IF(A84="","",IF(COUNTBLANK(A84:I84)+COUNTBLANK(L84:M84)&gt;0,"Completar datos",IF(OR(B84&lt;'Parámetros'!$F$8,B84&gt;'Parámetros'!$F$9,E84&lt;'Parámetros'!$F$8,E84&gt;'Parámetros'!$F$9),"Revisar fechas",IF(E84&lt;B84,"Revisar fecha anterior a salida",IF(H84&gt;'Parámetros'!$F$5,"Revisar capacidad",IF(I84&gt;'Parámetros'!$F$6,"Revisar tarifa",IF(J84&gt;'Parámetros'!$F$7,"Revisar importe",IF(AND(M84="Confirmado",K84=""),"Revisar proveedor","Sin aviso"))))))))</f>
        <v/>
      </c>
    </row>
    <row r="85" ht="24" customHeight="1">
      <c r="A85" s="17" t="n"/>
      <c r="B85" s="36" t="n"/>
      <c r="C85" s="17" t="n"/>
      <c r="D85" s="19" t="n"/>
      <c r="E85" s="36" t="n"/>
      <c r="F85" s="37" t="n"/>
      <c r="G85" s="17" t="n"/>
      <c r="H85" s="38" t="n"/>
      <c r="I85" s="39" t="n"/>
      <c r="J85" s="32">
        <f>IF(A85="","",IF(OR(H85="",I85=""),"",IF(M85="Cancelado",0,IFERROR(H85*I85,""))))</f>
        <v/>
      </c>
      <c r="K85" s="17" t="n"/>
      <c r="L85" s="17" t="n"/>
      <c r="M85" s="19" t="n"/>
      <c r="N85" s="23">
        <f>IF(A85="","",IF(COUNTBLANK(A85:I85)+COUNTBLANK(L85:M85)&gt;0,"Completar datos",IF(OR(B85&lt;'Parámetros'!$F$8,B85&gt;'Parámetros'!$F$9,E85&lt;'Parámetros'!$F$8,E85&gt;'Parámetros'!$F$9),"Revisar fechas",IF(E85&lt;B85,"Revisar fecha anterior a salida",IF(H85&gt;'Parámetros'!$F$5,"Revisar capacidad",IF(I85&gt;'Parámetros'!$F$6,"Revisar tarifa",IF(J85&gt;'Parámetros'!$F$7,"Revisar importe",IF(AND(M85="Confirmado",K85=""),"Revisar proveedor","Sin aviso"))))))))</f>
        <v/>
      </c>
    </row>
    <row r="86" ht="24" customHeight="1">
      <c r="A86" s="17" t="n"/>
      <c r="B86" s="36" t="n"/>
      <c r="C86" s="17" t="n"/>
      <c r="D86" s="19" t="n"/>
      <c r="E86" s="36" t="n"/>
      <c r="F86" s="37" t="n"/>
      <c r="G86" s="17" t="n"/>
      <c r="H86" s="38" t="n"/>
      <c r="I86" s="39" t="n"/>
      <c r="J86" s="35">
        <f>IF(A86="","",IF(OR(H86="",I86=""),"",IF(M86="Cancelado",0,IFERROR(H86*I86,""))))</f>
        <v/>
      </c>
      <c r="K86" s="17" t="n"/>
      <c r="L86" s="17" t="n"/>
      <c r="M86" s="19" t="n"/>
      <c r="N86" s="25">
        <f>IF(A86="","",IF(COUNTBLANK(A86:I86)+COUNTBLANK(L86:M86)&gt;0,"Completar datos",IF(OR(B86&lt;'Parámetros'!$F$8,B86&gt;'Parámetros'!$F$9,E86&lt;'Parámetros'!$F$8,E86&gt;'Parámetros'!$F$9),"Revisar fechas",IF(E86&lt;B86,"Revisar fecha anterior a salida",IF(H86&gt;'Parámetros'!$F$5,"Revisar capacidad",IF(I86&gt;'Parámetros'!$F$6,"Revisar tarifa",IF(J86&gt;'Parámetros'!$F$7,"Revisar importe",IF(AND(M86="Confirmado",K86=""),"Revisar proveedor","Sin aviso"))))))))</f>
        <v/>
      </c>
    </row>
    <row r="87" ht="24" customHeight="1">
      <c r="A87" s="17" t="n"/>
      <c r="B87" s="36" t="n"/>
      <c r="C87" s="17" t="n"/>
      <c r="D87" s="19" t="n"/>
      <c r="E87" s="36" t="n"/>
      <c r="F87" s="37" t="n"/>
      <c r="G87" s="17" t="n"/>
      <c r="H87" s="38" t="n"/>
      <c r="I87" s="39" t="n"/>
      <c r="J87" s="32">
        <f>IF(A87="","",IF(OR(H87="",I87=""),"",IF(M87="Cancelado",0,IFERROR(H87*I87,""))))</f>
        <v/>
      </c>
      <c r="K87" s="17" t="n"/>
      <c r="L87" s="17" t="n"/>
      <c r="M87" s="19" t="n"/>
      <c r="N87" s="23">
        <f>IF(A87="","",IF(COUNTBLANK(A87:I87)+COUNTBLANK(L87:M87)&gt;0,"Completar datos",IF(OR(B87&lt;'Parámetros'!$F$8,B87&gt;'Parámetros'!$F$9,E87&lt;'Parámetros'!$F$8,E87&gt;'Parámetros'!$F$9),"Revisar fechas",IF(E87&lt;B87,"Revisar fecha anterior a salida",IF(H87&gt;'Parámetros'!$F$5,"Revisar capacidad",IF(I87&gt;'Parámetros'!$F$6,"Revisar tarifa",IF(J87&gt;'Parámetros'!$F$7,"Revisar importe",IF(AND(M87="Confirmado",K87=""),"Revisar proveedor","Sin aviso"))))))))</f>
        <v/>
      </c>
    </row>
    <row r="88" ht="24" customHeight="1">
      <c r="A88" s="17" t="n"/>
      <c r="B88" s="36" t="n"/>
      <c r="C88" s="17" t="n"/>
      <c r="D88" s="19" t="n"/>
      <c r="E88" s="36" t="n"/>
      <c r="F88" s="37" t="n"/>
      <c r="G88" s="17" t="n"/>
      <c r="H88" s="38" t="n"/>
      <c r="I88" s="39" t="n"/>
      <c r="J88" s="35">
        <f>IF(A88="","",IF(OR(H88="",I88=""),"",IF(M88="Cancelado",0,IFERROR(H88*I88,""))))</f>
        <v/>
      </c>
      <c r="K88" s="17" t="n"/>
      <c r="L88" s="17" t="n"/>
      <c r="M88" s="19" t="n"/>
      <c r="N88" s="25">
        <f>IF(A88="","",IF(COUNTBLANK(A88:I88)+COUNTBLANK(L88:M88)&gt;0,"Completar datos",IF(OR(B88&lt;'Parámetros'!$F$8,B88&gt;'Parámetros'!$F$9,E88&lt;'Parámetros'!$F$8,E88&gt;'Parámetros'!$F$9),"Revisar fechas",IF(E88&lt;B88,"Revisar fecha anterior a salida",IF(H88&gt;'Parámetros'!$F$5,"Revisar capacidad",IF(I88&gt;'Parámetros'!$F$6,"Revisar tarifa",IF(J88&gt;'Parámetros'!$F$7,"Revisar importe",IF(AND(M88="Confirmado",K88=""),"Revisar proveedor","Sin aviso"))))))))</f>
        <v/>
      </c>
    </row>
    <row r="89" ht="24" customHeight="1">
      <c r="A89" s="17" t="n"/>
      <c r="B89" s="36" t="n"/>
      <c r="C89" s="17" t="n"/>
      <c r="D89" s="19" t="n"/>
      <c r="E89" s="36" t="n"/>
      <c r="F89" s="37" t="n"/>
      <c r="G89" s="17" t="n"/>
      <c r="H89" s="38" t="n"/>
      <c r="I89" s="39" t="n"/>
      <c r="J89" s="32">
        <f>IF(A89="","",IF(OR(H89="",I89=""),"",IF(M89="Cancelado",0,IFERROR(H89*I89,""))))</f>
        <v/>
      </c>
      <c r="K89" s="17" t="n"/>
      <c r="L89" s="17" t="n"/>
      <c r="M89" s="19" t="n"/>
      <c r="N89" s="23">
        <f>IF(A89="","",IF(COUNTBLANK(A89:I89)+COUNTBLANK(L89:M89)&gt;0,"Completar datos",IF(OR(B89&lt;'Parámetros'!$F$8,B89&gt;'Parámetros'!$F$9,E89&lt;'Parámetros'!$F$8,E89&gt;'Parámetros'!$F$9),"Revisar fechas",IF(E89&lt;B89,"Revisar fecha anterior a salida",IF(H89&gt;'Parámetros'!$F$5,"Revisar capacidad",IF(I89&gt;'Parámetros'!$F$6,"Revisar tarifa",IF(J89&gt;'Parámetros'!$F$7,"Revisar importe",IF(AND(M89="Confirmado",K89=""),"Revisar proveedor","Sin aviso"))))))))</f>
        <v/>
      </c>
    </row>
    <row r="90" ht="24" customHeight="1">
      <c r="A90" s="17" t="n"/>
      <c r="B90" s="36" t="n"/>
      <c r="C90" s="17" t="n"/>
      <c r="D90" s="19" t="n"/>
      <c r="E90" s="36" t="n"/>
      <c r="F90" s="37" t="n"/>
      <c r="G90" s="17" t="n"/>
      <c r="H90" s="38" t="n"/>
      <c r="I90" s="39" t="n"/>
      <c r="J90" s="35">
        <f>IF(A90="","",IF(OR(H90="",I90=""),"",IF(M90="Cancelado",0,IFERROR(H90*I90,""))))</f>
        <v/>
      </c>
      <c r="K90" s="17" t="n"/>
      <c r="L90" s="17" t="n"/>
      <c r="M90" s="19" t="n"/>
      <c r="N90" s="25">
        <f>IF(A90="","",IF(COUNTBLANK(A90:I90)+COUNTBLANK(L90:M90)&gt;0,"Completar datos",IF(OR(B90&lt;'Parámetros'!$F$8,B90&gt;'Parámetros'!$F$9,E90&lt;'Parámetros'!$F$8,E90&gt;'Parámetros'!$F$9),"Revisar fechas",IF(E90&lt;B90,"Revisar fecha anterior a salida",IF(H90&gt;'Parámetros'!$F$5,"Revisar capacidad",IF(I90&gt;'Parámetros'!$F$6,"Revisar tarifa",IF(J90&gt;'Parámetros'!$F$7,"Revisar importe",IF(AND(M90="Confirmado",K90=""),"Revisar proveedor","Sin aviso"))))))))</f>
        <v/>
      </c>
    </row>
    <row r="91" ht="24" customHeight="1">
      <c r="A91" s="17" t="n"/>
      <c r="B91" s="36" t="n"/>
      <c r="C91" s="17" t="n"/>
      <c r="D91" s="19" t="n"/>
      <c r="E91" s="36" t="n"/>
      <c r="F91" s="37" t="n"/>
      <c r="G91" s="17" t="n"/>
      <c r="H91" s="38" t="n"/>
      <c r="I91" s="39" t="n"/>
      <c r="J91" s="32">
        <f>IF(A91="","",IF(OR(H91="",I91=""),"",IF(M91="Cancelado",0,IFERROR(H91*I91,""))))</f>
        <v/>
      </c>
      <c r="K91" s="17" t="n"/>
      <c r="L91" s="17" t="n"/>
      <c r="M91" s="19" t="n"/>
      <c r="N91" s="23">
        <f>IF(A91="","",IF(COUNTBLANK(A91:I91)+COUNTBLANK(L91:M91)&gt;0,"Completar datos",IF(OR(B91&lt;'Parámetros'!$F$8,B91&gt;'Parámetros'!$F$9,E91&lt;'Parámetros'!$F$8,E91&gt;'Parámetros'!$F$9),"Revisar fechas",IF(E91&lt;B91,"Revisar fecha anterior a salida",IF(H91&gt;'Parámetros'!$F$5,"Revisar capacidad",IF(I91&gt;'Parámetros'!$F$6,"Revisar tarifa",IF(J91&gt;'Parámetros'!$F$7,"Revisar importe",IF(AND(M91="Confirmado",K91=""),"Revisar proveedor","Sin aviso"))))))))</f>
        <v/>
      </c>
    </row>
    <row r="92" ht="24" customHeight="1">
      <c r="A92" s="17" t="n"/>
      <c r="B92" s="36" t="n"/>
      <c r="C92" s="17" t="n"/>
      <c r="D92" s="19" t="n"/>
      <c r="E92" s="36" t="n"/>
      <c r="F92" s="37" t="n"/>
      <c r="G92" s="17" t="n"/>
      <c r="H92" s="38" t="n"/>
      <c r="I92" s="39" t="n"/>
      <c r="J92" s="35">
        <f>IF(A92="","",IF(OR(H92="",I92=""),"",IF(M92="Cancelado",0,IFERROR(H92*I92,""))))</f>
        <v/>
      </c>
      <c r="K92" s="17" t="n"/>
      <c r="L92" s="17" t="n"/>
      <c r="M92" s="19" t="n"/>
      <c r="N92" s="25">
        <f>IF(A92="","",IF(COUNTBLANK(A92:I92)+COUNTBLANK(L92:M92)&gt;0,"Completar datos",IF(OR(B92&lt;'Parámetros'!$F$8,B92&gt;'Parámetros'!$F$9,E92&lt;'Parámetros'!$F$8,E92&gt;'Parámetros'!$F$9),"Revisar fechas",IF(E92&lt;B92,"Revisar fecha anterior a salida",IF(H92&gt;'Parámetros'!$F$5,"Revisar capacidad",IF(I92&gt;'Parámetros'!$F$6,"Revisar tarifa",IF(J92&gt;'Parámetros'!$F$7,"Revisar importe",IF(AND(M92="Confirmado",K92=""),"Revisar proveedor","Sin aviso"))))))))</f>
        <v/>
      </c>
    </row>
    <row r="93" ht="24" customHeight="1">
      <c r="A93" s="17" t="n"/>
      <c r="B93" s="36" t="n"/>
      <c r="C93" s="17" t="n"/>
      <c r="D93" s="19" t="n"/>
      <c r="E93" s="36" t="n"/>
      <c r="F93" s="37" t="n"/>
      <c r="G93" s="17" t="n"/>
      <c r="H93" s="38" t="n"/>
      <c r="I93" s="39" t="n"/>
      <c r="J93" s="32">
        <f>IF(A93="","",IF(OR(H93="",I93=""),"",IF(M93="Cancelado",0,IFERROR(H93*I93,""))))</f>
        <v/>
      </c>
      <c r="K93" s="17" t="n"/>
      <c r="L93" s="17" t="n"/>
      <c r="M93" s="19" t="n"/>
      <c r="N93" s="23">
        <f>IF(A93="","",IF(COUNTBLANK(A93:I93)+COUNTBLANK(L93:M93)&gt;0,"Completar datos",IF(OR(B93&lt;'Parámetros'!$F$8,B93&gt;'Parámetros'!$F$9,E93&lt;'Parámetros'!$F$8,E93&gt;'Parámetros'!$F$9),"Revisar fechas",IF(E93&lt;B93,"Revisar fecha anterior a salida",IF(H93&gt;'Parámetros'!$F$5,"Revisar capacidad",IF(I93&gt;'Parámetros'!$F$6,"Revisar tarifa",IF(J93&gt;'Parámetros'!$F$7,"Revisar importe",IF(AND(M93="Confirmado",K93=""),"Revisar proveedor","Sin aviso"))))))))</f>
        <v/>
      </c>
    </row>
    <row r="94" ht="24" customHeight="1">
      <c r="A94" s="17" t="n"/>
      <c r="B94" s="36" t="n"/>
      <c r="C94" s="17" t="n"/>
      <c r="D94" s="19" t="n"/>
      <c r="E94" s="36" t="n"/>
      <c r="F94" s="37" t="n"/>
      <c r="G94" s="17" t="n"/>
      <c r="H94" s="38" t="n"/>
      <c r="I94" s="39" t="n"/>
      <c r="J94" s="35">
        <f>IF(A94="","",IF(OR(H94="",I94=""),"",IF(M94="Cancelado",0,IFERROR(H94*I94,""))))</f>
        <v/>
      </c>
      <c r="K94" s="17" t="n"/>
      <c r="L94" s="17" t="n"/>
      <c r="M94" s="19" t="n"/>
      <c r="N94" s="25">
        <f>IF(A94="","",IF(COUNTBLANK(A94:I94)+COUNTBLANK(L94:M94)&gt;0,"Completar datos",IF(OR(B94&lt;'Parámetros'!$F$8,B94&gt;'Parámetros'!$F$9,E94&lt;'Parámetros'!$F$8,E94&gt;'Parámetros'!$F$9),"Revisar fechas",IF(E94&lt;B94,"Revisar fecha anterior a salida",IF(H94&gt;'Parámetros'!$F$5,"Revisar capacidad",IF(I94&gt;'Parámetros'!$F$6,"Revisar tarifa",IF(J94&gt;'Parámetros'!$F$7,"Revisar importe",IF(AND(M94="Confirmado",K94=""),"Revisar proveedor","Sin aviso"))))))))</f>
        <v/>
      </c>
    </row>
    <row r="95" ht="24" customHeight="1">
      <c r="A95" s="17" t="n"/>
      <c r="B95" s="36" t="n"/>
      <c r="C95" s="17" t="n"/>
      <c r="D95" s="19" t="n"/>
      <c r="E95" s="36" t="n"/>
      <c r="F95" s="37" t="n"/>
      <c r="G95" s="17" t="n"/>
      <c r="H95" s="38" t="n"/>
      <c r="I95" s="39" t="n"/>
      <c r="J95" s="32">
        <f>IF(A95="","",IF(OR(H95="",I95=""),"",IF(M95="Cancelado",0,IFERROR(H95*I95,""))))</f>
        <v/>
      </c>
      <c r="K95" s="17" t="n"/>
      <c r="L95" s="17" t="n"/>
      <c r="M95" s="19" t="n"/>
      <c r="N95" s="23">
        <f>IF(A95="","",IF(COUNTBLANK(A95:I95)+COUNTBLANK(L95:M95)&gt;0,"Completar datos",IF(OR(B95&lt;'Parámetros'!$F$8,B95&gt;'Parámetros'!$F$9,E95&lt;'Parámetros'!$F$8,E95&gt;'Parámetros'!$F$9),"Revisar fechas",IF(E95&lt;B95,"Revisar fecha anterior a salida",IF(H95&gt;'Parámetros'!$F$5,"Revisar capacidad",IF(I95&gt;'Parámetros'!$F$6,"Revisar tarifa",IF(J95&gt;'Parámetros'!$F$7,"Revisar importe",IF(AND(M95="Confirmado",K95=""),"Revisar proveedor","Sin aviso"))))))))</f>
        <v/>
      </c>
    </row>
    <row r="96" ht="24" customHeight="1">
      <c r="A96" s="17" t="n"/>
      <c r="B96" s="36" t="n"/>
      <c r="C96" s="17" t="n"/>
      <c r="D96" s="19" t="n"/>
      <c r="E96" s="36" t="n"/>
      <c r="F96" s="37" t="n"/>
      <c r="G96" s="17" t="n"/>
      <c r="H96" s="38" t="n"/>
      <c r="I96" s="39" t="n"/>
      <c r="J96" s="35">
        <f>IF(A96="","",IF(OR(H96="",I96=""),"",IF(M96="Cancelado",0,IFERROR(H96*I96,""))))</f>
        <v/>
      </c>
      <c r="K96" s="17" t="n"/>
      <c r="L96" s="17" t="n"/>
      <c r="M96" s="19" t="n"/>
      <c r="N96" s="25">
        <f>IF(A96="","",IF(COUNTBLANK(A96:I96)+COUNTBLANK(L96:M96)&gt;0,"Completar datos",IF(OR(B96&lt;'Parámetros'!$F$8,B96&gt;'Parámetros'!$F$9,E96&lt;'Parámetros'!$F$8,E96&gt;'Parámetros'!$F$9),"Revisar fechas",IF(E96&lt;B96,"Revisar fecha anterior a salida",IF(H96&gt;'Parámetros'!$F$5,"Revisar capacidad",IF(I96&gt;'Parámetros'!$F$6,"Revisar tarifa",IF(J96&gt;'Parámetros'!$F$7,"Revisar importe",IF(AND(M96="Confirmado",K96=""),"Revisar proveedor","Sin aviso"))))))))</f>
        <v/>
      </c>
    </row>
    <row r="97" ht="24" customHeight="1">
      <c r="A97" s="17" t="n"/>
      <c r="B97" s="36" t="n"/>
      <c r="C97" s="17" t="n"/>
      <c r="D97" s="19" t="n"/>
      <c r="E97" s="36" t="n"/>
      <c r="F97" s="37" t="n"/>
      <c r="G97" s="17" t="n"/>
      <c r="H97" s="38" t="n"/>
      <c r="I97" s="39" t="n"/>
      <c r="J97" s="32">
        <f>IF(A97="","",IF(OR(H97="",I97=""),"",IF(M97="Cancelado",0,IFERROR(H97*I97,""))))</f>
        <v/>
      </c>
      <c r="K97" s="17" t="n"/>
      <c r="L97" s="17" t="n"/>
      <c r="M97" s="19" t="n"/>
      <c r="N97" s="23">
        <f>IF(A97="","",IF(COUNTBLANK(A97:I97)+COUNTBLANK(L97:M97)&gt;0,"Completar datos",IF(OR(B97&lt;'Parámetros'!$F$8,B97&gt;'Parámetros'!$F$9,E97&lt;'Parámetros'!$F$8,E97&gt;'Parámetros'!$F$9),"Revisar fechas",IF(E97&lt;B97,"Revisar fecha anterior a salida",IF(H97&gt;'Parámetros'!$F$5,"Revisar capacidad",IF(I97&gt;'Parámetros'!$F$6,"Revisar tarifa",IF(J97&gt;'Parámetros'!$F$7,"Revisar importe",IF(AND(M97="Confirmado",K97=""),"Revisar proveedor","Sin aviso"))))))))</f>
        <v/>
      </c>
    </row>
    <row r="98" ht="24" customHeight="1">
      <c r="A98" s="17" t="n"/>
      <c r="B98" s="36" t="n"/>
      <c r="C98" s="17" t="n"/>
      <c r="D98" s="19" t="n"/>
      <c r="E98" s="36" t="n"/>
      <c r="F98" s="37" t="n"/>
      <c r="G98" s="17" t="n"/>
      <c r="H98" s="38" t="n"/>
      <c r="I98" s="39" t="n"/>
      <c r="J98" s="35">
        <f>IF(A98="","",IF(OR(H98="",I98=""),"",IF(M98="Cancelado",0,IFERROR(H98*I98,""))))</f>
        <v/>
      </c>
      <c r="K98" s="17" t="n"/>
      <c r="L98" s="17" t="n"/>
      <c r="M98" s="19" t="n"/>
      <c r="N98" s="25">
        <f>IF(A98="","",IF(COUNTBLANK(A98:I98)+COUNTBLANK(L98:M98)&gt;0,"Completar datos",IF(OR(B98&lt;'Parámetros'!$F$8,B98&gt;'Parámetros'!$F$9,E98&lt;'Parámetros'!$F$8,E98&gt;'Parámetros'!$F$9),"Revisar fechas",IF(E98&lt;B98,"Revisar fecha anterior a salida",IF(H98&gt;'Parámetros'!$F$5,"Revisar capacidad",IF(I98&gt;'Parámetros'!$F$6,"Revisar tarifa",IF(J98&gt;'Parámetros'!$F$7,"Revisar importe",IF(AND(M98="Confirmado",K98=""),"Revisar proveedor","Sin aviso"))))))))</f>
        <v/>
      </c>
    </row>
    <row r="99" ht="24" customHeight="1">
      <c r="A99" s="17" t="n"/>
      <c r="B99" s="36" t="n"/>
      <c r="C99" s="17" t="n"/>
      <c r="D99" s="19" t="n"/>
      <c r="E99" s="36" t="n"/>
      <c r="F99" s="37" t="n"/>
      <c r="G99" s="17" t="n"/>
      <c r="H99" s="38" t="n"/>
      <c r="I99" s="39" t="n"/>
      <c r="J99" s="32">
        <f>IF(A99="","",IF(OR(H99="",I99=""),"",IF(M99="Cancelado",0,IFERROR(H99*I99,""))))</f>
        <v/>
      </c>
      <c r="K99" s="17" t="n"/>
      <c r="L99" s="17" t="n"/>
      <c r="M99" s="19" t="n"/>
      <c r="N99" s="23">
        <f>IF(A99="","",IF(COUNTBLANK(A99:I99)+COUNTBLANK(L99:M99)&gt;0,"Completar datos",IF(OR(B99&lt;'Parámetros'!$F$8,B99&gt;'Parámetros'!$F$9,E99&lt;'Parámetros'!$F$8,E99&gt;'Parámetros'!$F$9),"Revisar fechas",IF(E99&lt;B99,"Revisar fecha anterior a salida",IF(H99&gt;'Parámetros'!$F$5,"Revisar capacidad",IF(I99&gt;'Parámetros'!$F$6,"Revisar tarifa",IF(J99&gt;'Parámetros'!$F$7,"Revisar importe",IF(AND(M99="Confirmado",K99=""),"Revisar proveedor","Sin aviso"))))))))</f>
        <v/>
      </c>
    </row>
    <row r="100" ht="24" customHeight="1">
      <c r="A100" s="17" t="n"/>
      <c r="B100" s="36" t="n"/>
      <c r="C100" s="17" t="n"/>
      <c r="D100" s="19" t="n"/>
      <c r="E100" s="36" t="n"/>
      <c r="F100" s="37" t="n"/>
      <c r="G100" s="17" t="n"/>
      <c r="H100" s="38" t="n"/>
      <c r="I100" s="39" t="n"/>
      <c r="J100" s="35">
        <f>IF(A100="","",IF(OR(H100="",I100=""),"",IF(M100="Cancelado",0,IFERROR(H100*I100,""))))</f>
        <v/>
      </c>
      <c r="K100" s="17" t="n"/>
      <c r="L100" s="17" t="n"/>
      <c r="M100" s="19" t="n"/>
      <c r="N100" s="25">
        <f>IF(A100="","",IF(COUNTBLANK(A100:I100)+COUNTBLANK(L100:M100)&gt;0,"Completar datos",IF(OR(B100&lt;'Parámetros'!$F$8,B100&gt;'Parámetros'!$F$9,E100&lt;'Parámetros'!$F$8,E100&gt;'Parámetros'!$F$9),"Revisar fechas",IF(E100&lt;B100,"Revisar fecha anterior a salida",IF(H100&gt;'Parámetros'!$F$5,"Revisar capacidad",IF(I100&gt;'Parámetros'!$F$6,"Revisar tarifa",IF(J100&gt;'Parámetros'!$F$7,"Revisar importe",IF(AND(M100="Confirmado",K100=""),"Revisar proveedor","Sin aviso"))))))))</f>
        <v/>
      </c>
    </row>
    <row r="101" ht="24" customHeight="1">
      <c r="A101" s="17" t="n"/>
      <c r="B101" s="36" t="n"/>
      <c r="C101" s="17" t="n"/>
      <c r="D101" s="19" t="n"/>
      <c r="E101" s="36" t="n"/>
      <c r="F101" s="37" t="n"/>
      <c r="G101" s="17" t="n"/>
      <c r="H101" s="38" t="n"/>
      <c r="I101" s="39" t="n"/>
      <c r="J101" s="32">
        <f>IF(A101="","",IF(OR(H101="",I101=""),"",IF(M101="Cancelado",0,IFERROR(H101*I101,""))))</f>
        <v/>
      </c>
      <c r="K101" s="17" t="n"/>
      <c r="L101" s="17" t="n"/>
      <c r="M101" s="19" t="n"/>
      <c r="N101" s="23">
        <f>IF(A101="","",IF(COUNTBLANK(A101:I101)+COUNTBLANK(L101:M101)&gt;0,"Completar datos",IF(OR(B101&lt;'Parámetros'!$F$8,B101&gt;'Parámetros'!$F$9,E101&lt;'Parámetros'!$F$8,E101&gt;'Parámetros'!$F$9),"Revisar fechas",IF(E101&lt;B101,"Revisar fecha anterior a salida",IF(H101&gt;'Parámetros'!$F$5,"Revisar capacidad",IF(I101&gt;'Parámetros'!$F$6,"Revisar tarifa",IF(J101&gt;'Parámetros'!$F$7,"Revisar importe",IF(AND(M101="Confirmado",K101=""),"Revisar proveedor","Sin aviso"))))))))</f>
        <v/>
      </c>
    </row>
    <row r="102" ht="24" customHeight="1">
      <c r="A102" s="17" t="n"/>
      <c r="B102" s="36" t="n"/>
      <c r="C102" s="17" t="n"/>
      <c r="D102" s="19" t="n"/>
      <c r="E102" s="36" t="n"/>
      <c r="F102" s="37" t="n"/>
      <c r="G102" s="17" t="n"/>
      <c r="H102" s="38" t="n"/>
      <c r="I102" s="39" t="n"/>
      <c r="J102" s="35">
        <f>IF(A102="","",IF(OR(H102="",I102=""),"",IF(M102="Cancelado",0,IFERROR(H102*I102,""))))</f>
        <v/>
      </c>
      <c r="K102" s="17" t="n"/>
      <c r="L102" s="17" t="n"/>
      <c r="M102" s="19" t="n"/>
      <c r="N102" s="25">
        <f>IF(A102="","",IF(COUNTBLANK(A102:I102)+COUNTBLANK(L102:M102)&gt;0,"Completar datos",IF(OR(B102&lt;'Parámetros'!$F$8,B102&gt;'Parámetros'!$F$9,E102&lt;'Parámetros'!$F$8,E102&gt;'Parámetros'!$F$9),"Revisar fechas",IF(E102&lt;B102,"Revisar fecha anterior a salida",IF(H102&gt;'Parámetros'!$F$5,"Revisar capacidad",IF(I102&gt;'Parámetros'!$F$6,"Revisar tarifa",IF(J102&gt;'Parámetros'!$F$7,"Revisar importe",IF(AND(M102="Confirmado",K102=""),"Revisar proveedor","Sin aviso"))))))))</f>
        <v/>
      </c>
    </row>
    <row r="103" ht="24" customHeight="1">
      <c r="A103" s="17" t="n"/>
      <c r="B103" s="36" t="n"/>
      <c r="C103" s="17" t="n"/>
      <c r="D103" s="19" t="n"/>
      <c r="E103" s="36" t="n"/>
      <c r="F103" s="37" t="n"/>
      <c r="G103" s="17" t="n"/>
      <c r="H103" s="38" t="n"/>
      <c r="I103" s="39" t="n"/>
      <c r="J103" s="32">
        <f>IF(A103="","",IF(OR(H103="",I103=""),"",IF(M103="Cancelado",0,IFERROR(H103*I103,""))))</f>
        <v/>
      </c>
      <c r="K103" s="17" t="n"/>
      <c r="L103" s="17" t="n"/>
      <c r="M103" s="19" t="n"/>
      <c r="N103" s="23">
        <f>IF(A103="","",IF(COUNTBLANK(A103:I103)+COUNTBLANK(L103:M103)&gt;0,"Completar datos",IF(OR(B103&lt;'Parámetros'!$F$8,B103&gt;'Parámetros'!$F$9,E103&lt;'Parámetros'!$F$8,E103&gt;'Parámetros'!$F$9),"Revisar fechas",IF(E103&lt;B103,"Revisar fecha anterior a salida",IF(H103&gt;'Parámetros'!$F$5,"Revisar capacidad",IF(I103&gt;'Parámetros'!$F$6,"Revisar tarifa",IF(J103&gt;'Parámetros'!$F$7,"Revisar importe",IF(AND(M103="Confirmado",K103=""),"Revisar proveedor","Sin aviso"))))))))</f>
        <v/>
      </c>
    </row>
    <row r="104" ht="24" customHeight="1">
      <c r="A104" s="17" t="n"/>
      <c r="B104" s="36" t="n"/>
      <c r="C104" s="17" t="n"/>
      <c r="D104" s="19" t="n"/>
      <c r="E104" s="36" t="n"/>
      <c r="F104" s="37" t="n"/>
      <c r="G104" s="17" t="n"/>
      <c r="H104" s="38" t="n"/>
      <c r="I104" s="39" t="n"/>
      <c r="J104" s="35">
        <f>IF(A104="","",IF(OR(H104="",I104=""),"",IF(M104="Cancelado",0,IFERROR(H104*I104,""))))</f>
        <v/>
      </c>
      <c r="K104" s="17" t="n"/>
      <c r="L104" s="17" t="n"/>
      <c r="M104" s="19" t="n"/>
      <c r="N104" s="25">
        <f>IF(A104="","",IF(COUNTBLANK(A104:I104)+COUNTBLANK(L104:M104)&gt;0,"Completar datos",IF(OR(B104&lt;'Parámetros'!$F$8,B104&gt;'Parámetros'!$F$9,E104&lt;'Parámetros'!$F$8,E104&gt;'Parámetros'!$F$9),"Revisar fechas",IF(E104&lt;B104,"Revisar fecha anterior a salida",IF(H104&gt;'Parámetros'!$F$5,"Revisar capacidad",IF(I104&gt;'Parámetros'!$F$6,"Revisar tarifa",IF(J104&gt;'Parámetros'!$F$7,"Revisar importe",IF(AND(M104="Confirmado",K104=""),"Revisar proveedor","Sin aviso"))))))))</f>
        <v/>
      </c>
    </row>
    <row r="105" ht="24" customHeight="1">
      <c r="A105" s="17" t="n"/>
      <c r="B105" s="36" t="n"/>
      <c r="C105" s="17" t="n"/>
      <c r="D105" s="19" t="n"/>
      <c r="E105" s="36" t="n"/>
      <c r="F105" s="37" t="n"/>
      <c r="G105" s="17" t="n"/>
      <c r="H105" s="38" t="n"/>
      <c r="I105" s="39" t="n"/>
      <c r="J105" s="32">
        <f>IF(A105="","",IF(OR(H105="",I105=""),"",IF(M105="Cancelado",0,IFERROR(H105*I105,""))))</f>
        <v/>
      </c>
      <c r="K105" s="17" t="n"/>
      <c r="L105" s="17" t="n"/>
      <c r="M105" s="19" t="n"/>
      <c r="N105" s="23">
        <f>IF(A105="","",IF(COUNTBLANK(A105:I105)+COUNTBLANK(L105:M105)&gt;0,"Completar datos",IF(OR(B105&lt;'Parámetros'!$F$8,B105&gt;'Parámetros'!$F$9,E105&lt;'Parámetros'!$F$8,E105&gt;'Parámetros'!$F$9),"Revisar fechas",IF(E105&lt;B105,"Revisar fecha anterior a salida",IF(H105&gt;'Parámetros'!$F$5,"Revisar capacidad",IF(I105&gt;'Parámetros'!$F$6,"Revisar tarifa",IF(J105&gt;'Parámetros'!$F$7,"Revisar importe",IF(AND(M105="Confirmado",K105=""),"Revisar proveedor","Sin aviso"))))))))</f>
        <v/>
      </c>
    </row>
    <row r="106" ht="24" customHeight="1">
      <c r="A106" s="17" t="n"/>
      <c r="B106" s="36" t="n"/>
      <c r="C106" s="17" t="n"/>
      <c r="D106" s="19" t="n"/>
      <c r="E106" s="36" t="n"/>
      <c r="F106" s="37" t="n"/>
      <c r="G106" s="17" t="n"/>
      <c r="H106" s="38" t="n"/>
      <c r="I106" s="39" t="n"/>
      <c r="J106" s="35">
        <f>IF(A106="","",IF(OR(H106="",I106=""),"",IF(M106="Cancelado",0,IFERROR(H106*I106,""))))</f>
        <v/>
      </c>
      <c r="K106" s="17" t="n"/>
      <c r="L106" s="17" t="n"/>
      <c r="M106" s="19" t="n"/>
      <c r="N106" s="25">
        <f>IF(A106="","",IF(COUNTBLANK(A106:I106)+COUNTBLANK(L106:M106)&gt;0,"Completar datos",IF(OR(B106&lt;'Parámetros'!$F$8,B106&gt;'Parámetros'!$F$9,E106&lt;'Parámetros'!$F$8,E106&gt;'Parámetros'!$F$9),"Revisar fechas",IF(E106&lt;B106,"Revisar fecha anterior a salida",IF(H106&gt;'Parámetros'!$F$5,"Revisar capacidad",IF(I106&gt;'Parámetros'!$F$6,"Revisar tarifa",IF(J106&gt;'Parámetros'!$F$7,"Revisar importe",IF(AND(M106="Confirmado",K106=""),"Revisar proveedor","Sin aviso"))))))))</f>
        <v/>
      </c>
    </row>
    <row r="107" ht="24" customHeight="1">
      <c r="A107" s="17" t="n"/>
      <c r="B107" s="36" t="n"/>
      <c r="C107" s="17" t="n"/>
      <c r="D107" s="19" t="n"/>
      <c r="E107" s="36" t="n"/>
      <c r="F107" s="37" t="n"/>
      <c r="G107" s="17" t="n"/>
      <c r="H107" s="38" t="n"/>
      <c r="I107" s="39" t="n"/>
      <c r="J107" s="32">
        <f>IF(A107="","",IF(OR(H107="",I107=""),"",IF(M107="Cancelado",0,IFERROR(H107*I107,""))))</f>
        <v/>
      </c>
      <c r="K107" s="17" t="n"/>
      <c r="L107" s="17" t="n"/>
      <c r="M107" s="19" t="n"/>
      <c r="N107" s="23">
        <f>IF(A107="","",IF(COUNTBLANK(A107:I107)+COUNTBLANK(L107:M107)&gt;0,"Completar datos",IF(OR(B107&lt;'Parámetros'!$F$8,B107&gt;'Parámetros'!$F$9,E107&lt;'Parámetros'!$F$8,E107&gt;'Parámetros'!$F$9),"Revisar fechas",IF(E107&lt;B107,"Revisar fecha anterior a salida",IF(H107&gt;'Parámetros'!$F$5,"Revisar capacidad",IF(I107&gt;'Parámetros'!$F$6,"Revisar tarifa",IF(J107&gt;'Parámetros'!$F$7,"Revisar importe",IF(AND(M107="Confirmado",K107=""),"Revisar proveedor","Sin aviso"))))))))</f>
        <v/>
      </c>
    </row>
    <row r="108" ht="24" customHeight="1">
      <c r="A108" s="17" t="n"/>
      <c r="B108" s="36" t="n"/>
      <c r="C108" s="17" t="n"/>
      <c r="D108" s="19" t="n"/>
      <c r="E108" s="36" t="n"/>
      <c r="F108" s="37" t="n"/>
      <c r="G108" s="17" t="n"/>
      <c r="H108" s="38" t="n"/>
      <c r="I108" s="39" t="n"/>
      <c r="J108" s="35">
        <f>IF(A108="","",IF(OR(H108="",I108=""),"",IF(M108="Cancelado",0,IFERROR(H108*I108,""))))</f>
        <v/>
      </c>
      <c r="K108" s="17" t="n"/>
      <c r="L108" s="17" t="n"/>
      <c r="M108" s="19" t="n"/>
      <c r="N108" s="25">
        <f>IF(A108="","",IF(COUNTBLANK(A108:I108)+COUNTBLANK(L108:M108)&gt;0,"Completar datos",IF(OR(B108&lt;'Parámetros'!$F$8,B108&gt;'Parámetros'!$F$9,E108&lt;'Parámetros'!$F$8,E108&gt;'Parámetros'!$F$9),"Revisar fechas",IF(E108&lt;B108,"Revisar fecha anterior a salida",IF(H108&gt;'Parámetros'!$F$5,"Revisar capacidad",IF(I108&gt;'Parámetros'!$F$6,"Revisar tarifa",IF(J108&gt;'Parámetros'!$F$7,"Revisar importe",IF(AND(M108="Confirmado",K108=""),"Revisar proveedor","Sin aviso"))))))))</f>
        <v/>
      </c>
    </row>
    <row r="109" ht="24" customHeight="1">
      <c r="A109" s="17" t="n"/>
      <c r="B109" s="36" t="n"/>
      <c r="C109" s="17" t="n"/>
      <c r="D109" s="19" t="n"/>
      <c r="E109" s="36" t="n"/>
      <c r="F109" s="37" t="n"/>
      <c r="G109" s="17" t="n"/>
      <c r="H109" s="38" t="n"/>
      <c r="I109" s="39" t="n"/>
      <c r="J109" s="32">
        <f>IF(A109="","",IF(OR(H109="",I109=""),"",IF(M109="Cancelado",0,IFERROR(H109*I109,""))))</f>
        <v/>
      </c>
      <c r="K109" s="17" t="n"/>
      <c r="L109" s="17" t="n"/>
      <c r="M109" s="19" t="n"/>
      <c r="N109" s="23">
        <f>IF(A109="","",IF(COUNTBLANK(A109:I109)+COUNTBLANK(L109:M109)&gt;0,"Completar datos",IF(OR(B109&lt;'Parámetros'!$F$8,B109&gt;'Parámetros'!$F$9,E109&lt;'Parámetros'!$F$8,E109&gt;'Parámetros'!$F$9),"Revisar fechas",IF(E109&lt;B109,"Revisar fecha anterior a salida",IF(H109&gt;'Parámetros'!$F$5,"Revisar capacidad",IF(I109&gt;'Parámetros'!$F$6,"Revisar tarifa",IF(J109&gt;'Parámetros'!$F$7,"Revisar importe",IF(AND(M109="Confirmado",K109=""),"Revisar proveedor","Sin aviso"))))))))</f>
        <v/>
      </c>
    </row>
    <row r="110" ht="24" customHeight="1">
      <c r="A110" s="17" t="n"/>
      <c r="B110" s="36" t="n"/>
      <c r="C110" s="17" t="n"/>
      <c r="D110" s="19" t="n"/>
      <c r="E110" s="36" t="n"/>
      <c r="F110" s="37" t="n"/>
      <c r="G110" s="17" t="n"/>
      <c r="H110" s="38" t="n"/>
      <c r="I110" s="39" t="n"/>
      <c r="J110" s="35">
        <f>IF(A110="","",IF(OR(H110="",I110=""),"",IF(M110="Cancelado",0,IFERROR(H110*I110,""))))</f>
        <v/>
      </c>
      <c r="K110" s="17" t="n"/>
      <c r="L110" s="17" t="n"/>
      <c r="M110" s="19" t="n"/>
      <c r="N110" s="25">
        <f>IF(A110="","",IF(COUNTBLANK(A110:I110)+COUNTBLANK(L110:M110)&gt;0,"Completar datos",IF(OR(B110&lt;'Parámetros'!$F$8,B110&gt;'Parámetros'!$F$9,E110&lt;'Parámetros'!$F$8,E110&gt;'Parámetros'!$F$9),"Revisar fechas",IF(E110&lt;B110,"Revisar fecha anterior a salida",IF(H110&gt;'Parámetros'!$F$5,"Revisar capacidad",IF(I110&gt;'Parámetros'!$F$6,"Revisar tarifa",IF(J110&gt;'Parámetros'!$F$7,"Revisar importe",IF(AND(M110="Confirmado",K110=""),"Revisar proveedor","Sin aviso"))))))))</f>
        <v/>
      </c>
    </row>
    <row r="111" ht="24" customHeight="1">
      <c r="A111" s="17" t="n"/>
      <c r="B111" s="36" t="n"/>
      <c r="C111" s="17" t="n"/>
      <c r="D111" s="19" t="n"/>
      <c r="E111" s="36" t="n"/>
      <c r="F111" s="37" t="n"/>
      <c r="G111" s="17" t="n"/>
      <c r="H111" s="38" t="n"/>
      <c r="I111" s="39" t="n"/>
      <c r="J111" s="32">
        <f>IF(A111="","",IF(OR(H111="",I111=""),"",IF(M111="Cancelado",0,IFERROR(H111*I111,""))))</f>
        <v/>
      </c>
      <c r="K111" s="17" t="n"/>
      <c r="L111" s="17" t="n"/>
      <c r="M111" s="19" t="n"/>
      <c r="N111" s="23">
        <f>IF(A111="","",IF(COUNTBLANK(A111:I111)+COUNTBLANK(L111:M111)&gt;0,"Completar datos",IF(OR(B111&lt;'Parámetros'!$F$8,B111&gt;'Parámetros'!$F$9,E111&lt;'Parámetros'!$F$8,E111&gt;'Parámetros'!$F$9),"Revisar fechas",IF(E111&lt;B111,"Revisar fecha anterior a salida",IF(H111&gt;'Parámetros'!$F$5,"Revisar capacidad",IF(I111&gt;'Parámetros'!$F$6,"Revisar tarifa",IF(J111&gt;'Parámetros'!$F$7,"Revisar importe",IF(AND(M111="Confirmado",K111=""),"Revisar proveedor","Sin aviso"))))))))</f>
        <v/>
      </c>
    </row>
    <row r="112" ht="24" customHeight="1">
      <c r="A112" s="17" t="n"/>
      <c r="B112" s="36" t="n"/>
      <c r="C112" s="17" t="n"/>
      <c r="D112" s="19" t="n"/>
      <c r="E112" s="36" t="n"/>
      <c r="F112" s="37" t="n"/>
      <c r="G112" s="17" t="n"/>
      <c r="H112" s="38" t="n"/>
      <c r="I112" s="39" t="n"/>
      <c r="J112" s="35">
        <f>IF(A112="","",IF(OR(H112="",I112=""),"",IF(M112="Cancelado",0,IFERROR(H112*I112,""))))</f>
        <v/>
      </c>
      <c r="K112" s="17" t="n"/>
      <c r="L112" s="17" t="n"/>
      <c r="M112" s="19" t="n"/>
      <c r="N112" s="25">
        <f>IF(A112="","",IF(COUNTBLANK(A112:I112)+COUNTBLANK(L112:M112)&gt;0,"Completar datos",IF(OR(B112&lt;'Parámetros'!$F$8,B112&gt;'Parámetros'!$F$9,E112&lt;'Parámetros'!$F$8,E112&gt;'Parámetros'!$F$9),"Revisar fechas",IF(E112&lt;B112,"Revisar fecha anterior a salida",IF(H112&gt;'Parámetros'!$F$5,"Revisar capacidad",IF(I112&gt;'Parámetros'!$F$6,"Revisar tarifa",IF(J112&gt;'Parámetros'!$F$7,"Revisar importe",IF(AND(M112="Confirmado",K112=""),"Revisar proveedor","Sin aviso"))))))))</f>
        <v/>
      </c>
    </row>
    <row r="113" ht="24" customHeight="1">
      <c r="A113" s="17" t="n"/>
      <c r="B113" s="36" t="n"/>
      <c r="C113" s="17" t="n"/>
      <c r="D113" s="19" t="n"/>
      <c r="E113" s="36" t="n"/>
      <c r="F113" s="37" t="n"/>
      <c r="G113" s="17" t="n"/>
      <c r="H113" s="38" t="n"/>
      <c r="I113" s="39" t="n"/>
      <c r="J113" s="32">
        <f>IF(A113="","",IF(OR(H113="",I113=""),"",IF(M113="Cancelado",0,IFERROR(H113*I113,""))))</f>
        <v/>
      </c>
      <c r="K113" s="17" t="n"/>
      <c r="L113" s="17" t="n"/>
      <c r="M113" s="19" t="n"/>
      <c r="N113" s="23">
        <f>IF(A113="","",IF(COUNTBLANK(A113:I113)+COUNTBLANK(L113:M113)&gt;0,"Completar datos",IF(OR(B113&lt;'Parámetros'!$F$8,B113&gt;'Parámetros'!$F$9,E113&lt;'Parámetros'!$F$8,E113&gt;'Parámetros'!$F$9),"Revisar fechas",IF(E113&lt;B113,"Revisar fecha anterior a salida",IF(H113&gt;'Parámetros'!$F$5,"Revisar capacidad",IF(I113&gt;'Parámetros'!$F$6,"Revisar tarifa",IF(J113&gt;'Parámetros'!$F$7,"Revisar importe",IF(AND(M113="Confirmado",K113=""),"Revisar proveedor","Sin aviso"))))))))</f>
        <v/>
      </c>
    </row>
    <row r="114" ht="24" customHeight="1">
      <c r="A114" s="17" t="n"/>
      <c r="B114" s="36" t="n"/>
      <c r="C114" s="17" t="n"/>
      <c r="D114" s="19" t="n"/>
      <c r="E114" s="36" t="n"/>
      <c r="F114" s="37" t="n"/>
      <c r="G114" s="17" t="n"/>
      <c r="H114" s="38" t="n"/>
      <c r="I114" s="39" t="n"/>
      <c r="J114" s="35">
        <f>IF(A114="","",IF(OR(H114="",I114=""),"",IF(M114="Cancelado",0,IFERROR(H114*I114,""))))</f>
        <v/>
      </c>
      <c r="K114" s="17" t="n"/>
      <c r="L114" s="17" t="n"/>
      <c r="M114" s="19" t="n"/>
      <c r="N114" s="25">
        <f>IF(A114="","",IF(COUNTBLANK(A114:I114)+COUNTBLANK(L114:M114)&gt;0,"Completar datos",IF(OR(B114&lt;'Parámetros'!$F$8,B114&gt;'Parámetros'!$F$9,E114&lt;'Parámetros'!$F$8,E114&gt;'Parámetros'!$F$9),"Revisar fechas",IF(E114&lt;B114,"Revisar fecha anterior a salida",IF(H114&gt;'Parámetros'!$F$5,"Revisar capacidad",IF(I114&gt;'Parámetros'!$F$6,"Revisar tarifa",IF(J114&gt;'Parámetros'!$F$7,"Revisar importe",IF(AND(M114="Confirmado",K114=""),"Revisar proveedor","Sin aviso"))))))))</f>
        <v/>
      </c>
    </row>
    <row r="115" ht="24" customHeight="1">
      <c r="A115" s="17" t="n"/>
      <c r="B115" s="36" t="n"/>
      <c r="C115" s="17" t="n"/>
      <c r="D115" s="19" t="n"/>
      <c r="E115" s="36" t="n"/>
      <c r="F115" s="37" t="n"/>
      <c r="G115" s="17" t="n"/>
      <c r="H115" s="38" t="n"/>
      <c r="I115" s="39" t="n"/>
      <c r="J115" s="32">
        <f>IF(A115="","",IF(OR(H115="",I115=""),"",IF(M115="Cancelado",0,IFERROR(H115*I115,""))))</f>
        <v/>
      </c>
      <c r="K115" s="17" t="n"/>
      <c r="L115" s="17" t="n"/>
      <c r="M115" s="19" t="n"/>
      <c r="N115" s="23">
        <f>IF(A115="","",IF(COUNTBLANK(A115:I115)+COUNTBLANK(L115:M115)&gt;0,"Completar datos",IF(OR(B115&lt;'Parámetros'!$F$8,B115&gt;'Parámetros'!$F$9,E115&lt;'Parámetros'!$F$8,E115&gt;'Parámetros'!$F$9),"Revisar fechas",IF(E115&lt;B115,"Revisar fecha anterior a salida",IF(H115&gt;'Parámetros'!$F$5,"Revisar capacidad",IF(I115&gt;'Parámetros'!$F$6,"Revisar tarifa",IF(J115&gt;'Parámetros'!$F$7,"Revisar importe",IF(AND(M115="Confirmado",K115=""),"Revisar proveedor","Sin aviso"))))))))</f>
        <v/>
      </c>
    </row>
    <row r="116" ht="24" customHeight="1">
      <c r="A116" s="17" t="n"/>
      <c r="B116" s="36" t="n"/>
      <c r="C116" s="17" t="n"/>
      <c r="D116" s="19" t="n"/>
      <c r="E116" s="36" t="n"/>
      <c r="F116" s="37" t="n"/>
      <c r="G116" s="17" t="n"/>
      <c r="H116" s="38" t="n"/>
      <c r="I116" s="39" t="n"/>
      <c r="J116" s="35">
        <f>IF(A116="","",IF(OR(H116="",I116=""),"",IF(M116="Cancelado",0,IFERROR(H116*I116,""))))</f>
        <v/>
      </c>
      <c r="K116" s="17" t="n"/>
      <c r="L116" s="17" t="n"/>
      <c r="M116" s="19" t="n"/>
      <c r="N116" s="25">
        <f>IF(A116="","",IF(COUNTBLANK(A116:I116)+COUNTBLANK(L116:M116)&gt;0,"Completar datos",IF(OR(B116&lt;'Parámetros'!$F$8,B116&gt;'Parámetros'!$F$9,E116&lt;'Parámetros'!$F$8,E116&gt;'Parámetros'!$F$9),"Revisar fechas",IF(E116&lt;B116,"Revisar fecha anterior a salida",IF(H116&gt;'Parámetros'!$F$5,"Revisar capacidad",IF(I116&gt;'Parámetros'!$F$6,"Revisar tarifa",IF(J116&gt;'Parámetros'!$F$7,"Revisar importe",IF(AND(M116="Confirmado",K116=""),"Revisar proveedor","Sin aviso"))))))))</f>
        <v/>
      </c>
    </row>
    <row r="117" ht="24" customHeight="1">
      <c r="A117" s="17" t="n"/>
      <c r="B117" s="36" t="n"/>
      <c r="C117" s="17" t="n"/>
      <c r="D117" s="19" t="n"/>
      <c r="E117" s="36" t="n"/>
      <c r="F117" s="37" t="n"/>
      <c r="G117" s="17" t="n"/>
      <c r="H117" s="38" t="n"/>
      <c r="I117" s="39" t="n"/>
      <c r="J117" s="32">
        <f>IF(A117="","",IF(OR(H117="",I117=""),"",IF(M117="Cancelado",0,IFERROR(H117*I117,""))))</f>
        <v/>
      </c>
      <c r="K117" s="17" t="n"/>
      <c r="L117" s="17" t="n"/>
      <c r="M117" s="19" t="n"/>
      <c r="N117" s="23">
        <f>IF(A117="","",IF(COUNTBLANK(A117:I117)+COUNTBLANK(L117:M117)&gt;0,"Completar datos",IF(OR(B117&lt;'Parámetros'!$F$8,B117&gt;'Parámetros'!$F$9,E117&lt;'Parámetros'!$F$8,E117&gt;'Parámetros'!$F$9),"Revisar fechas",IF(E117&lt;B117,"Revisar fecha anterior a salida",IF(H117&gt;'Parámetros'!$F$5,"Revisar capacidad",IF(I117&gt;'Parámetros'!$F$6,"Revisar tarifa",IF(J117&gt;'Parámetros'!$F$7,"Revisar importe",IF(AND(M117="Confirmado",K117=""),"Revisar proveedor","Sin aviso"))))))))</f>
        <v/>
      </c>
    </row>
    <row r="118" ht="24" customHeight="1">
      <c r="A118" s="17" t="n"/>
      <c r="B118" s="36" t="n"/>
      <c r="C118" s="17" t="n"/>
      <c r="D118" s="19" t="n"/>
      <c r="E118" s="36" t="n"/>
      <c r="F118" s="37" t="n"/>
      <c r="G118" s="17" t="n"/>
      <c r="H118" s="38" t="n"/>
      <c r="I118" s="39" t="n"/>
      <c r="J118" s="35">
        <f>IF(A118="","",IF(OR(H118="",I118=""),"",IF(M118="Cancelado",0,IFERROR(H118*I118,""))))</f>
        <v/>
      </c>
      <c r="K118" s="17" t="n"/>
      <c r="L118" s="17" t="n"/>
      <c r="M118" s="19" t="n"/>
      <c r="N118" s="25">
        <f>IF(A118="","",IF(COUNTBLANK(A118:I118)+COUNTBLANK(L118:M118)&gt;0,"Completar datos",IF(OR(B118&lt;'Parámetros'!$F$8,B118&gt;'Parámetros'!$F$9,E118&lt;'Parámetros'!$F$8,E118&gt;'Parámetros'!$F$9),"Revisar fechas",IF(E118&lt;B118,"Revisar fecha anterior a salida",IF(H118&gt;'Parámetros'!$F$5,"Revisar capacidad",IF(I118&gt;'Parámetros'!$F$6,"Revisar tarifa",IF(J118&gt;'Parámetros'!$F$7,"Revisar importe",IF(AND(M118="Confirmado",K118=""),"Revisar proveedor","Sin aviso"))))))))</f>
        <v/>
      </c>
    </row>
    <row r="119" ht="24" customHeight="1">
      <c r="A119" s="17" t="n"/>
      <c r="B119" s="36" t="n"/>
      <c r="C119" s="17" t="n"/>
      <c r="D119" s="19" t="n"/>
      <c r="E119" s="36" t="n"/>
      <c r="F119" s="37" t="n"/>
      <c r="G119" s="17" t="n"/>
      <c r="H119" s="38" t="n"/>
      <c r="I119" s="39" t="n"/>
      <c r="J119" s="32">
        <f>IF(A119="","",IF(OR(H119="",I119=""),"",IF(M119="Cancelado",0,IFERROR(H119*I119,""))))</f>
        <v/>
      </c>
      <c r="K119" s="17" t="n"/>
      <c r="L119" s="17" t="n"/>
      <c r="M119" s="19" t="n"/>
      <c r="N119" s="23">
        <f>IF(A119="","",IF(COUNTBLANK(A119:I119)+COUNTBLANK(L119:M119)&gt;0,"Completar datos",IF(OR(B119&lt;'Parámetros'!$F$8,B119&gt;'Parámetros'!$F$9,E119&lt;'Parámetros'!$F$8,E119&gt;'Parámetros'!$F$9),"Revisar fechas",IF(E119&lt;B119,"Revisar fecha anterior a salida",IF(H119&gt;'Parámetros'!$F$5,"Revisar capacidad",IF(I119&gt;'Parámetros'!$F$6,"Revisar tarifa",IF(J119&gt;'Parámetros'!$F$7,"Revisar importe",IF(AND(M119="Confirmado",K119=""),"Revisar proveedor","Sin aviso"))))))))</f>
        <v/>
      </c>
    </row>
    <row r="120" ht="24" customHeight="1">
      <c r="A120" s="17" t="n"/>
      <c r="B120" s="36" t="n"/>
      <c r="C120" s="17" t="n"/>
      <c r="D120" s="19" t="n"/>
      <c r="E120" s="36" t="n"/>
      <c r="F120" s="37" t="n"/>
      <c r="G120" s="17" t="n"/>
      <c r="H120" s="38" t="n"/>
      <c r="I120" s="39" t="n"/>
      <c r="J120" s="35">
        <f>IF(A120="","",IF(OR(H120="",I120=""),"",IF(M120="Cancelado",0,IFERROR(H120*I120,""))))</f>
        <v/>
      </c>
      <c r="K120" s="17" t="n"/>
      <c r="L120" s="17" t="n"/>
      <c r="M120" s="19" t="n"/>
      <c r="N120" s="25">
        <f>IF(A120="","",IF(COUNTBLANK(A120:I120)+COUNTBLANK(L120:M120)&gt;0,"Completar datos",IF(OR(B120&lt;'Parámetros'!$F$8,B120&gt;'Parámetros'!$F$9,E120&lt;'Parámetros'!$F$8,E120&gt;'Parámetros'!$F$9),"Revisar fechas",IF(E120&lt;B120,"Revisar fecha anterior a salida",IF(H120&gt;'Parámetros'!$F$5,"Revisar capacidad",IF(I120&gt;'Parámetros'!$F$6,"Revisar tarifa",IF(J120&gt;'Parámetros'!$F$7,"Revisar importe",IF(AND(M120="Confirmado",K120=""),"Revisar proveedor","Sin aviso"))))))))</f>
        <v/>
      </c>
    </row>
    <row r="121" ht="24" customHeight="1">
      <c r="A121" s="17" t="n"/>
      <c r="B121" s="36" t="n"/>
      <c r="C121" s="17" t="n"/>
      <c r="D121" s="19" t="n"/>
      <c r="E121" s="36" t="n"/>
      <c r="F121" s="37" t="n"/>
      <c r="G121" s="17" t="n"/>
      <c r="H121" s="38" t="n"/>
      <c r="I121" s="39" t="n"/>
      <c r="J121" s="32">
        <f>IF(A121="","",IF(OR(H121="",I121=""),"",IF(M121="Cancelado",0,IFERROR(H121*I121,""))))</f>
        <v/>
      </c>
      <c r="K121" s="17" t="n"/>
      <c r="L121" s="17" t="n"/>
      <c r="M121" s="19" t="n"/>
      <c r="N121" s="23">
        <f>IF(A121="","",IF(COUNTBLANK(A121:I121)+COUNTBLANK(L121:M121)&gt;0,"Completar datos",IF(OR(B121&lt;'Parámetros'!$F$8,B121&gt;'Parámetros'!$F$9,E121&lt;'Parámetros'!$F$8,E121&gt;'Parámetros'!$F$9),"Revisar fechas",IF(E121&lt;B121,"Revisar fecha anterior a salida",IF(H121&gt;'Parámetros'!$F$5,"Revisar capacidad",IF(I121&gt;'Parámetros'!$F$6,"Revisar tarifa",IF(J121&gt;'Parámetros'!$F$7,"Revisar importe",IF(AND(M121="Confirmado",K121=""),"Revisar proveedor","Sin aviso"))))))))</f>
        <v/>
      </c>
    </row>
    <row r="122" ht="24" customHeight="1">
      <c r="A122" s="17" t="n"/>
      <c r="B122" s="36" t="n"/>
      <c r="C122" s="17" t="n"/>
      <c r="D122" s="19" t="n"/>
      <c r="E122" s="36" t="n"/>
      <c r="F122" s="37" t="n"/>
      <c r="G122" s="17" t="n"/>
      <c r="H122" s="38" t="n"/>
      <c r="I122" s="39" t="n"/>
      <c r="J122" s="35">
        <f>IF(A122="","",IF(OR(H122="",I122=""),"",IF(M122="Cancelado",0,IFERROR(H122*I122,""))))</f>
        <v/>
      </c>
      <c r="K122" s="17" t="n"/>
      <c r="L122" s="17" t="n"/>
      <c r="M122" s="19" t="n"/>
      <c r="N122" s="25">
        <f>IF(A122="","",IF(COUNTBLANK(A122:I122)+COUNTBLANK(L122:M122)&gt;0,"Completar datos",IF(OR(B122&lt;'Parámetros'!$F$8,B122&gt;'Parámetros'!$F$9,E122&lt;'Parámetros'!$F$8,E122&gt;'Parámetros'!$F$9),"Revisar fechas",IF(E122&lt;B122,"Revisar fecha anterior a salida",IF(H122&gt;'Parámetros'!$F$5,"Revisar capacidad",IF(I122&gt;'Parámetros'!$F$6,"Revisar tarifa",IF(J122&gt;'Parámetros'!$F$7,"Revisar importe",IF(AND(M122="Confirmado",K122=""),"Revisar proveedor","Sin aviso"))))))))</f>
        <v/>
      </c>
    </row>
    <row r="123" ht="24" customHeight="1">
      <c r="A123" s="17" t="n"/>
      <c r="B123" s="36" t="n"/>
      <c r="C123" s="17" t="n"/>
      <c r="D123" s="19" t="n"/>
      <c r="E123" s="36" t="n"/>
      <c r="F123" s="37" t="n"/>
      <c r="G123" s="17" t="n"/>
      <c r="H123" s="38" t="n"/>
      <c r="I123" s="39" t="n"/>
      <c r="J123" s="32">
        <f>IF(A123="","",IF(OR(H123="",I123=""),"",IF(M123="Cancelado",0,IFERROR(H123*I123,""))))</f>
        <v/>
      </c>
      <c r="K123" s="17" t="n"/>
      <c r="L123" s="17" t="n"/>
      <c r="M123" s="19" t="n"/>
      <c r="N123" s="23">
        <f>IF(A123="","",IF(COUNTBLANK(A123:I123)+COUNTBLANK(L123:M123)&gt;0,"Completar datos",IF(OR(B123&lt;'Parámetros'!$F$8,B123&gt;'Parámetros'!$F$9,E123&lt;'Parámetros'!$F$8,E123&gt;'Parámetros'!$F$9),"Revisar fechas",IF(E123&lt;B123,"Revisar fecha anterior a salida",IF(H123&gt;'Parámetros'!$F$5,"Revisar capacidad",IF(I123&gt;'Parámetros'!$F$6,"Revisar tarifa",IF(J123&gt;'Parámetros'!$F$7,"Revisar importe",IF(AND(M123="Confirmado",K123=""),"Revisar proveedor","Sin aviso"))))))))</f>
        <v/>
      </c>
    </row>
    <row r="124" ht="24" customHeight="1">
      <c r="A124" s="17" t="n"/>
      <c r="B124" s="36" t="n"/>
      <c r="C124" s="17" t="n"/>
      <c r="D124" s="19" t="n"/>
      <c r="E124" s="36" t="n"/>
      <c r="F124" s="37" t="n"/>
      <c r="G124" s="17" t="n"/>
      <c r="H124" s="38" t="n"/>
      <c r="I124" s="39" t="n"/>
      <c r="J124" s="35">
        <f>IF(A124="","",IF(OR(H124="",I124=""),"",IF(M124="Cancelado",0,IFERROR(H124*I124,""))))</f>
        <v/>
      </c>
      <c r="K124" s="17" t="n"/>
      <c r="L124" s="17" t="n"/>
      <c r="M124" s="19" t="n"/>
      <c r="N124" s="25">
        <f>IF(A124="","",IF(COUNTBLANK(A124:I124)+COUNTBLANK(L124:M124)&gt;0,"Completar datos",IF(OR(B124&lt;'Parámetros'!$F$8,B124&gt;'Parámetros'!$F$9,E124&lt;'Parámetros'!$F$8,E124&gt;'Parámetros'!$F$9),"Revisar fechas",IF(E124&lt;B124,"Revisar fecha anterior a salida",IF(H124&gt;'Parámetros'!$F$5,"Revisar capacidad",IF(I124&gt;'Parámetros'!$F$6,"Revisar tarifa",IF(J124&gt;'Parámetros'!$F$7,"Revisar importe",IF(AND(M124="Confirmado",K124=""),"Revisar proveedor","Sin aviso"))))))))</f>
        <v/>
      </c>
    </row>
  </sheetData>
  <autoFilter ref="A4:N124"/>
  <mergeCells count="1">
    <mergeCell ref="A1:N1"/>
  </mergeCells>
  <conditionalFormatting sqref="N5:N124">
    <cfRule type="expression" priority="1" dxfId="0">
      <formula>$N5="Sin aviso"</formula>
    </cfRule>
    <cfRule type="expression" priority="2" dxfId="1">
      <formula>AND($N5&lt;&gt;"",$N5&lt;&gt;"Sin aviso")</formula>
    </cfRule>
  </conditionalFormatting>
  <conditionalFormatting sqref="M5:M124">
    <cfRule type="expression" priority="3" dxfId="0">
      <formula>OR($M5="Confirmado",$M5="Realizado")</formula>
    </cfRule>
    <cfRule type="expression" priority="4" dxfId="2">
      <formula>OR($M5="Pendiente",$M5="Por revisar")</formula>
    </cfRule>
    <cfRule type="expression" priority="5" dxfId="1">
      <formula>$M5="Cancelado"</formula>
    </cfRule>
  </conditionalFormatting>
  <conditionalFormatting sqref="E5:E124">
    <cfRule type="expression" priority="6" dxfId="1">
      <formula>AND($A5&lt;&gt;"",$E5&lt;TODAY(),$M5&lt;&gt;"Realizado",$M5&lt;&gt;"Cancelado")</formula>
    </cfRule>
  </conditionalFormatting>
  <dataValidations count="6">
    <dataValidation sqref="D5:D124" showDropDown="0" showInputMessage="1" showErrorMessage="1" allowBlank="0" errorTitle="Servicio no válido" error="Seleccione un servicio de la lista de Parámetros." promptTitle="Servicio" prompt="Elija un tipo de comida." type="list">
      <formula1>=$Q$2:$Q$6</formula1>
    </dataValidation>
    <dataValidation sqref="M5:M124" showDropDown="0" showInputMessage="1" showErrorMessage="1" allowBlank="0" errorTitle="Estado no válido" error="Seleccione un estado de la lista de Parámetros." promptTitle="Estado" prompt="Seleccione el estado operativo." type="list">
      <formula1>=$P$2:$P$6</formula1>
    </dataValidation>
    <dataValidation sqref="B5:B124 E5:E124" showDropDown="0" showInputMessage="0" showErrorMessage="1" allowBlank="0" errorTitle="Fecha fuera del intervalo" error="Introduzca una fecha dentro del intervalo editable de Parámetros." type="date" operator="between">
      <formula1>=$R$5</formula1>
      <formula2>=$R$6</formula2>
    </dataValidation>
    <dataValidation sqref="F5:F124" showDropDown="0" showInputMessage="0" showErrorMessage="1" allowBlank="0" errorTitle="Hora no válida" error="Introduzca una hora válida." type="time" operator="between">
      <formula1>0</formula1>
      <formula2>0.99999</formula2>
    </dataValidation>
    <dataValidation sqref="H5:H124" showDropDown="0" showInputMessage="0" showErrorMessage="1" allowBlank="0" errorTitle="Cantidad no válida" error="Introduzca un número entero entre 1 y 5.000 personas." type="whole" operator="between">
      <formula1>1</formula1>
      <formula2>5000</formula2>
    </dataValidation>
    <dataValidation sqref="I5:I124" showDropDown="0" showInputMessage="0" showErrorMessage="1" allowBlank="0" errorTitle="Tarifa no válida" error="Introduzca una tarifa entre 0 y 100.000 €." type="decimal" operator="between">
      <formula1>0</formula1>
      <formula2>100000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" customWidth="1" min="2" max="2"/>
    <col width="22" customWidth="1" min="3" max="3"/>
    <col width="3" customWidth="1" min="4" max="4"/>
    <col width="38" customWidth="1" min="5" max="5"/>
    <col width="16" customWidth="1" min="6" max="6"/>
    <col width="13" customWidth="1" min="7" max="7"/>
  </cols>
  <sheetData>
    <row r="1" ht="28" customHeight="1">
      <c r="A1" s="1" t="inlineStr">
        <is>
          <t>Parámetros editables del plan de comidas</t>
        </is>
      </c>
      <c r="B1" s="28" t="n"/>
      <c r="C1" s="28" t="n"/>
      <c r="D1" s="28" t="n"/>
      <c r="E1" s="28" t="n"/>
      <c r="F1" s="28" t="n"/>
      <c r="G1" s="29" t="n"/>
    </row>
    <row r="2" ht="32" customHeight="1">
      <c r="A2" s="15" t="inlineStr">
        <is>
          <t>Opciones y umbrales orientativos para coordinación interna. Revise cada servicio con el proveedor ficticio correspondiente.</t>
        </is>
      </c>
    </row>
    <row r="3"/>
    <row r="4">
      <c r="A4" s="16" t="inlineStr">
        <is>
          <t>Estados estables</t>
        </is>
      </c>
      <c r="B4" s="16" t="n"/>
      <c r="C4" s="16" t="inlineStr">
        <is>
          <t>Servicios estables</t>
        </is>
      </c>
      <c r="D4" s="16" t="n"/>
      <c r="E4" s="16" t="inlineStr">
        <is>
          <t>Límite operativo editable</t>
        </is>
      </c>
      <c r="F4" s="16" t="inlineStr">
        <is>
          <t>Valor</t>
        </is>
      </c>
      <c r="G4" s="16" t="inlineStr">
        <is>
          <t>Unidad</t>
        </is>
      </c>
    </row>
    <row r="5">
      <c r="A5" s="17" t="inlineStr">
        <is>
          <t>Pendiente</t>
        </is>
      </c>
      <c r="C5" s="17" t="inlineStr">
        <is>
          <t>Desayuno</t>
        </is>
      </c>
      <c r="E5" s="4" t="inlineStr">
        <is>
          <t>Capacidad orientativa por servicio</t>
        </is>
      </c>
      <c r="F5" s="26" t="n">
        <v>60</v>
      </c>
      <c r="G5" s="4" t="inlineStr">
        <is>
          <t>personas</t>
        </is>
      </c>
    </row>
    <row r="6">
      <c r="A6" s="17" t="inlineStr">
        <is>
          <t>Confirmado</t>
        </is>
      </c>
      <c r="C6" s="17" t="inlineStr">
        <is>
          <t>Almuerzo</t>
        </is>
      </c>
      <c r="E6" s="6" t="inlineStr">
        <is>
          <t>Tarifa orientativa por persona</t>
        </is>
      </c>
      <c r="F6" s="39" t="n">
        <v>75</v>
      </c>
      <c r="G6" s="6" t="inlineStr">
        <is>
          <t>€</t>
        </is>
      </c>
    </row>
    <row r="7">
      <c r="A7" s="17" t="inlineStr">
        <is>
          <t>Por revisar</t>
        </is>
      </c>
      <c r="C7" s="17" t="inlineStr">
        <is>
          <t>Cena</t>
        </is>
      </c>
      <c r="E7" s="4" t="inlineStr">
        <is>
          <t>Importe orientativo por servicio</t>
        </is>
      </c>
      <c r="F7" s="39" t="n">
        <v>3500</v>
      </c>
      <c r="G7" s="4" t="inlineStr">
        <is>
          <t>€</t>
        </is>
      </c>
    </row>
    <row r="8">
      <c r="A8" s="17" t="inlineStr">
        <is>
          <t>Realizado</t>
        </is>
      </c>
      <c r="C8" s="17" t="inlineStr">
        <is>
          <t>Picnic</t>
        </is>
      </c>
      <c r="E8" s="6" t="inlineStr">
        <is>
          <t>Fecha mínima del plan</t>
        </is>
      </c>
      <c r="F8" s="41" t="n">
        <v>46023</v>
      </c>
      <c r="G8" s="6" t="inlineStr">
        <is>
          <t>fecha</t>
        </is>
      </c>
    </row>
    <row r="9">
      <c r="A9" s="17" t="inlineStr">
        <is>
          <t>Cancelado</t>
        </is>
      </c>
      <c r="C9" s="17" t="inlineStr">
        <is>
          <t>Tentempié</t>
        </is>
      </c>
      <c r="E9" s="4" t="inlineStr">
        <is>
          <t>Fecha máxima del plan</t>
        </is>
      </c>
      <c r="F9" s="41" t="n">
        <v>47118</v>
      </c>
      <c r="G9" s="4" t="inlineStr">
        <is>
          <t>fecha</t>
        </is>
      </c>
    </row>
    <row r="10"/>
    <row r="11" ht="42" customHeight="1">
      <c r="A11" s="15" t="inlineStr">
        <is>
          <t>Las celdas crema son editables. Los umbrales generan avisos para revisión humana, sin confirmar disponibilidad, condiciones ni precios.</t>
        </is>
      </c>
    </row>
  </sheetData>
  <mergeCells count="1">
    <mergeCell ref="A1:G1"/>
  </mergeCells>
  <dataValidations count="3">
    <dataValidation sqref="F5" showDropDown="0" showInputMessage="0" showErrorMessage="1" allowBlank="0" errorTitle="Capacidad no válida" error="Introduzca una capacidad entera entre 1 y 5.000 personas." type="whole" operator="between">
      <formula1>1</formula1>
      <formula2>5000</formula2>
    </dataValidation>
    <dataValidation sqref="F6:F7" showDropDown="0" showInputMessage="0" showErrorMessage="1" allowBlank="0" errorTitle="Importe no válido" error="Introduzca un importe entre 0 y 100.000 €." type="decimal" operator="between">
      <formula1>0</formula1>
      <formula2>100000</formula2>
    </dataValidation>
    <dataValidation sqref="F8:F9" showDropDown="0" showInputMessage="0" showErrorMessage="1" allowBlank="0" errorTitle="Intervalo de fechas no válido" error="Use fechas válidas y compruebe que la fecha mínima no supera a la máxima." type="custom">
      <formula1>=AND(ISNUMBER(F8),$F$8&lt;=$F$9)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Operador turístico ficticio</dc:creator>
  <dc:title xmlns:dc="http://purl.org/dc/elements/1.1/">Plan de comidas de grupo turístico</dc:title>
  <dc:subject xmlns:dc="http://purl.org/dc/elements/1.1/">Coordinación interna de servicios de comida ficticios</dc:subject>
  <dcterms:created xmlns:dcterms="http://purl.org/dc/terms/" xmlns:xsi="http://www.w3.org/2001/XMLSchema-instance" xsi:type="dcterms:W3CDTF">2026-09-11T22:44:30Z</dcterms:created>
  <dcterms:modified xmlns:dcterms="http://purl.org/dc/terms/" xmlns:xsi="http://www.w3.org/2001/XMLSchema-instance" xsi:type="dcterms:W3CDTF">2026-09-11T22:44:30+00:00Z</dcterms:modified>
</cp:coreProperties>
</file>