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atriz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'Resumen'!$A$4:$B$14</definedName>
    <definedName name="_xlnm._FilterDatabase" localSheetId="1" hidden="1">'Matriz'!$A$4:$Q$104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,00 [$€-es-ES]"/>
    <numFmt numFmtId="166" formatCode="0,0%"/>
    <numFmt numFmtId="167" formatCode="0,00"/>
  </numFmts>
  <fonts count="9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526274"/>
      <sz val="9"/>
    </font>
    <font>
      <name val="Aptos"/>
      <color rgb="0017253A"/>
      <sz val="10"/>
    </font>
    <font>
      <name val="Aptos"/>
      <b val="1"/>
      <color rgb="00FFFFFF"/>
      <sz val="10"/>
    </font>
    <font>
      <name val="Aptos"/>
      <b val="1"/>
      <color rgb="000F6B45"/>
      <sz val="10"/>
    </font>
    <font>
      <name val="Aptos"/>
      <b val="1"/>
      <color rgb="00D65537"/>
      <sz val="10"/>
    </font>
    <font>
      <name val="Aptos"/>
      <b val="1"/>
      <color rgb="0017253A"/>
      <sz val="10"/>
    </font>
    <font>
      <name val="Aptos"/>
      <i val="1"/>
      <color rgb="00526274"/>
      <sz val="9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right" vertical="center"/>
    </xf>
    <xf numFmtId="1" fontId="7" fillId="4" borderId="1" applyAlignment="1" pivotButton="0" quotePrefix="0" xfId="0">
      <alignment horizontal="right" vertical="center"/>
    </xf>
    <xf numFmtId="1" fontId="6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17253A"/>
        <sz val="10"/>
      </font>
      <fill>
        <patternFill patternType="solid">
          <fgColor rgb="00EAF3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Relaciones por resultado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'Resumen'!$A$6:$A$11</f>
            </numRef>
          </cat>
          <val>
            <numRef>
              <f>'Resumen'!$B$6:$B$11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relaciones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/>
  </sheetPr>
  <dimension ref="A1:N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1" customWidth="1" min="1" max="1"/>
    <col width="18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Matriz de accesibilidad de itinerario Excel — resumen</t>
        </is>
      </c>
    </row>
    <row r="2">
      <c r="A2" s="2" t="inlineStr">
        <is>
          <t>Fecha de cálculo</t>
        </is>
      </c>
      <c r="B2" s="3">
        <f>TODAY()</f>
        <v/>
      </c>
    </row>
    <row r="3"/>
    <row r="4" ht="28" customHeight="1">
      <c r="A4" s="4" t="inlineStr">
        <is>
          <t>Indicador calculado</t>
        </is>
      </c>
      <c r="B4" s="4" t="inlineStr">
        <is>
          <t>Valor</t>
        </is>
      </c>
    </row>
    <row r="5" ht="27" customHeight="1">
      <c r="A5" s="5" t="inlineStr">
        <is>
          <t>Relaciones registradas</t>
        </is>
      </c>
      <c r="B5" s="6">
        <f>SUM(B6:B11)</f>
        <v/>
      </c>
    </row>
    <row r="6" ht="27" customHeight="1">
      <c r="A6" s="7" t="inlineStr">
        <is>
          <t>Compatibles</t>
        </is>
      </c>
      <c r="B6" s="8">
        <f>COUNTIF('Matriz'!$P$5:$P$104,"COMPATIBLE")</f>
        <v/>
      </c>
    </row>
    <row r="7" ht="27" customHeight="1">
      <c r="A7" s="5" t="inlineStr">
        <is>
          <t>En revisión</t>
        </is>
      </c>
      <c r="B7" s="9">
        <f>COUNTIF('Matriz'!$P$5:$P$104,"REVISAR")</f>
        <v/>
      </c>
    </row>
    <row r="8" ht="27" customHeight="1">
      <c r="A8" s="7" t="inlineStr">
        <is>
          <t>No compatibles</t>
        </is>
      </c>
      <c r="B8" s="10">
        <f>COUNTIF('Matriz'!$P$5:$P$104,"NO COMPATIBLE")</f>
        <v/>
      </c>
    </row>
    <row r="9" ht="27" customHeight="1">
      <c r="A9" s="5" t="inlineStr">
        <is>
          <t>Pendientes</t>
        </is>
      </c>
      <c r="B9" s="9">
        <f>COUNTIF('Matriz'!$P$5:$P$104,"PENDIENTE")</f>
        <v/>
      </c>
    </row>
    <row r="10" ht="27" customHeight="1">
      <c r="A10" s="7" t="inlineStr">
        <is>
          <t>Incompletas</t>
        </is>
      </c>
      <c r="B10" s="10">
        <f>COUNTIF('Matriz'!$P$5:$P$104,"INCOMPLETO")</f>
        <v/>
      </c>
    </row>
    <row r="11" ht="27" customHeight="1">
      <c r="A11" s="5" t="inlineStr">
        <is>
          <t>Canceladas</t>
        </is>
      </c>
      <c r="B11" s="6">
        <f>COUNTIF('Matriz'!$P$5:$P$104,"CANCELADO")</f>
        <v/>
      </c>
    </row>
    <row r="12" ht="27" customHeight="1">
      <c r="A12" s="7" t="inlineStr">
        <is>
          <t>Importe registrado</t>
        </is>
      </c>
      <c r="B12" s="11">
        <f>SUM('Matriz'!$L$5:$L$104)</f>
        <v/>
      </c>
    </row>
    <row r="13" ht="27" customHeight="1">
      <c r="A13" s="5" t="inlineStr">
        <is>
          <t>Cobertura compatible sobre registros completos activos</t>
        </is>
      </c>
      <c r="B13" s="12">
        <f>IFERROR(B6/(B5-B10-B11),0)</f>
        <v/>
      </c>
    </row>
    <row r="14" ht="27" customHeight="1">
      <c r="A14" s="7" t="inlineStr">
        <is>
          <t>Pendientes con fecha próxima</t>
        </is>
      </c>
      <c r="B14" s="13">
        <f>COUNTIFS('Matriz'!$P$5:$P$104,"PENDIENTE",'Matriz'!$I$5:$I$104,"&gt;="&amp;TODAY(),'Matriz'!$I$5:$I$104,"&lt;="&amp;TODAY()+'Parámetros'!$B$4)</f>
        <v/>
      </c>
    </row>
  </sheetData>
  <autoFilter ref="A4:B14"/>
  <mergeCells count="1">
    <mergeCell ref="A1:N1"/>
  </mergeCells>
  <pageMargins left="0.3" right="0.3" top="0.5" bottom="0.5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/>
  </sheetPr>
  <dimension ref="A1:Q104"/>
  <sheetViews>
    <sheetView showGridLines="0" zoomScale="75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28" customWidth="1" min="2" max="2"/>
    <col width="24" customWidth="1" min="3" max="3"/>
    <col width="31" customWidth="1" min="4" max="4"/>
    <col width="12" customWidth="1" min="5" max="5"/>
    <col width="16" customWidth="1" min="6" max="6"/>
    <col width="30" customWidth="1" min="7" max="7"/>
    <col width="43" customWidth="1" min="8" max="8"/>
    <col width="13" customWidth="1" min="9" max="9"/>
    <col width="11" customWidth="1" min="10" max="10"/>
    <col width="14" customWidth="1" min="11" max="11"/>
    <col width="15" customWidth="1" min="12" max="12"/>
    <col width="34" customWidth="1" min="13" max="13"/>
    <col width="25" customWidth="1" min="14" max="14"/>
    <col width="25" customWidth="1" min="15" max="15"/>
    <col width="19" customWidth="1" min="16" max="16"/>
    <col width="43" customWidth="1" min="17" max="17"/>
  </cols>
  <sheetData>
    <row r="1" ht="30" customHeight="1">
      <c r="A1" s="1" t="inlineStr">
        <is>
          <t>Relación operativa de necesidades declaradas y servicios</t>
        </is>
      </c>
    </row>
    <row r="2" ht="24" customHeight="1">
      <c r="A2" s="14" t="inlineStr">
        <is>
          <t>Las celdas crema son editables. Los estados se introducen manualmente; Resultado y Aviso sirven para organizar una comprobación humana.</t>
        </is>
      </c>
    </row>
    <row r="3"/>
    <row r="4" ht="42" customHeight="1">
      <c r="A4" s="4" t="inlineStr">
        <is>
          <t>Expediente</t>
        </is>
      </c>
      <c r="B4" s="4" t="inlineStr">
        <is>
          <t>Salida</t>
        </is>
      </c>
      <c r="C4" s="4" t="inlineStr">
        <is>
          <t>Viajero</t>
        </is>
      </c>
      <c r="D4" s="4" t="inlineStr">
        <is>
          <t>Necesidad declarada</t>
        </is>
      </c>
      <c r="E4" s="4" t="inlineStr">
        <is>
          <t>Prioridad</t>
        </is>
      </c>
      <c r="F4" s="4" t="inlineStr">
        <is>
          <t>Tipo de servicio</t>
        </is>
      </c>
      <c r="G4" s="4" t="inlineStr">
        <is>
          <t>Servicio</t>
        </is>
      </c>
      <c r="H4" s="4" t="inlineStr">
        <is>
          <t>Ajuste o prestación declarada</t>
        </is>
      </c>
      <c r="I4" s="4" t="inlineStr">
        <is>
          <t>Fecha</t>
        </is>
      </c>
      <c r="J4" s="4" t="inlineStr">
        <is>
          <t>Cantidad</t>
        </is>
      </c>
      <c r="K4" s="4" t="inlineStr">
        <is>
          <t>Unidad</t>
        </is>
      </c>
      <c r="L4" s="4" t="inlineStr">
        <is>
          <t>Importe (€)</t>
        </is>
      </c>
      <c r="M4" s="4" t="inlineStr">
        <is>
          <t>Proveedor</t>
        </is>
      </c>
      <c r="N4" s="4" t="inlineStr">
        <is>
          <t>Responsable</t>
        </is>
      </c>
      <c r="O4" s="4" t="inlineStr">
        <is>
          <t>Estado de comprobación</t>
        </is>
      </c>
      <c r="P4" s="4" t="inlineStr">
        <is>
          <t>Resultado</t>
        </is>
      </c>
      <c r="Q4" s="4" t="inlineStr">
        <is>
          <t>Aviso para revisión humana</t>
        </is>
      </c>
    </row>
    <row r="5" ht="34" customHeight="1">
      <c r="A5" s="15" t="inlineStr">
        <is>
          <t>EXP-FIC-A001</t>
        </is>
      </c>
      <c r="B5" s="15" t="inlineStr">
        <is>
          <t>Salida Ficticia Costa Ámbar</t>
        </is>
      </c>
      <c r="C5" s="15" t="inlineStr">
        <is>
          <t>Persona Ficticia Ágata</t>
        </is>
      </c>
      <c r="D5" s="15" t="inlineStr">
        <is>
          <t>Embarque sin escalones</t>
        </is>
      </c>
      <c r="E5" s="16" t="inlineStr">
        <is>
          <t>Alta</t>
        </is>
      </c>
      <c r="F5" s="16" t="inlineStr">
        <is>
          <t>Transporte</t>
        </is>
      </c>
      <c r="G5" s="15" t="inlineStr">
        <is>
          <t>Autocar ficticio Ámbar</t>
        </is>
      </c>
      <c r="H5" s="15" t="inlineStr">
        <is>
          <t>Plataforma elevadora declarada y plaza reservada</t>
        </is>
      </c>
      <c r="I5" s="17" t="n">
        <v>46286</v>
      </c>
      <c r="J5" s="26" t="n">
        <v>2</v>
      </c>
      <c r="K5" s="16" t="inlineStr">
        <is>
          <t>personas</t>
        </is>
      </c>
      <c r="L5" s="19" t="n">
        <v>180</v>
      </c>
      <c r="M5" s="15" t="inlineStr">
        <is>
          <t>Transportes Ficticios Brújula, S.L.</t>
        </is>
      </c>
      <c r="N5" s="15" t="inlineStr">
        <is>
          <t>Responsable Ficticio Uno</t>
        </is>
      </c>
      <c r="O5" s="16" t="inlineStr">
        <is>
          <t>Confirmado</t>
        </is>
      </c>
      <c r="P5" s="20">
        <f>IF(COUNTA(A5:O5)=0,"",IF(OR(A5="",B5="",C5="",D5="",E5="",F5="",G5="",H5="",I5="",J5="",K5="",L5="",M5="",N5="",O5=""),"INCOMPLETO",IF(O5="Confirmado","COMPATIBLE",IF(O5="Confirmado con límites","REVISAR",IF(O5="No compatible","NO COMPATIBLE",IF(O5="Cancelado","CANCELADO","PENDIENTE"))))))</f>
        <v/>
      </c>
      <c r="Q5" s="5">
        <f>IF(P5="","",IF(P5="INCOMPLETO","Completar los campos obligatorios",IF(P5="REVISAR","Comprobar los límites con la persona viajera",IF(P5="NO COMPATIBLE","Buscar una alternativa y validarla manualmente",IF(P5="PENDIENTE",IF(I5&lt;TODAY(),"Fecha pasada: comprobar el registro",IF(OR(E5="Alta",I5&lt;=TODAY()+'Parámetros'!$B$4),"Revisión prioritaria por necesidad o proximidad","Solicitar comprobación humana")),IF(P5="CANCELADO","Revisar el impacto en el itinerario",""))))))</f>
        <v/>
      </c>
    </row>
    <row r="6" ht="34" customHeight="1">
      <c r="A6" s="15" t="inlineStr">
        <is>
          <t>EXP-FIC-A001</t>
        </is>
      </c>
      <c r="B6" s="15" t="inlineStr">
        <is>
          <t>Salida Ficticia Costa Ámbar</t>
        </is>
      </c>
      <c r="C6" s="15" t="inlineStr">
        <is>
          <t>Persona Ficticia Ágata</t>
        </is>
      </c>
      <c r="D6" s="15" t="inlineStr">
        <is>
          <t>Aseo con barras de apoyo</t>
        </is>
      </c>
      <c r="E6" s="16" t="inlineStr">
        <is>
          <t>Alta</t>
        </is>
      </c>
      <c r="F6" s="16" t="inlineStr">
        <is>
          <t>Alojamiento</t>
        </is>
      </c>
      <c r="G6" s="15" t="inlineStr">
        <is>
          <t>Hotel Ficticio Mirador Nube</t>
        </is>
      </c>
      <c r="H6" s="15" t="inlineStr">
        <is>
          <t>Ducha a ras de suelo; espacio de giro sujeto a comprobación</t>
        </is>
      </c>
      <c r="I6" s="17" t="n">
        <v>46286</v>
      </c>
      <c r="J6" s="26" t="n">
        <v>3</v>
      </c>
      <c r="K6" s="16" t="inlineStr">
        <is>
          <t>noches</t>
        </is>
      </c>
      <c r="L6" s="19" t="n">
        <v>420</v>
      </c>
      <c r="M6" s="15" t="inlineStr">
        <is>
          <t>Estancias Ficticias Horizonte, S.L.</t>
        </is>
      </c>
      <c r="N6" s="15" t="inlineStr">
        <is>
          <t>Responsable Ficticio Dos</t>
        </is>
      </c>
      <c r="O6" s="16" t="inlineStr">
        <is>
          <t>Confirmado con límites</t>
        </is>
      </c>
      <c r="P6" s="21">
        <f>IF(COUNTA(A6:O6)=0,"",IF(OR(A6="",B6="",C6="",D6="",E6="",F6="",G6="",H6="",I6="",J6="",K6="",L6="",M6="",N6="",O6=""),"INCOMPLETO",IF(O6="Confirmado","COMPATIBLE",IF(O6="Confirmado con límites","REVISAR",IF(O6="No compatible","NO COMPATIBLE",IF(O6="Cancelado","CANCELADO","PENDIENTE"))))))</f>
        <v/>
      </c>
      <c r="Q6" s="7">
        <f>IF(P6="","",IF(P6="INCOMPLETO","Completar los campos obligatorios",IF(P6="REVISAR","Comprobar los límites con la persona viajera",IF(P6="NO COMPATIBLE","Buscar una alternativa y validarla manualmente",IF(P6="PENDIENTE",IF(I6&lt;TODAY(),"Fecha pasada: comprobar el registro",IF(OR(E6="Alta",I6&lt;=TODAY()+'Parámetros'!$B$4),"Revisión prioritaria por necesidad o proximidad","Solicitar comprobación humana")),IF(P6="CANCELADO","Revisar el impacto en el itinerario",""))))))</f>
        <v/>
      </c>
    </row>
    <row r="7" ht="34" customHeight="1">
      <c r="A7" s="15" t="inlineStr">
        <is>
          <t>EXP-FIC-B002</t>
        </is>
      </c>
      <c r="B7" s="15" t="inlineStr">
        <is>
          <t>Salida Ficticia Jardines Índigo</t>
        </is>
      </c>
      <c r="C7" s="15" t="inlineStr">
        <is>
          <t>Persona Ficticia Berto</t>
        </is>
      </c>
      <c r="D7" s="15" t="inlineStr">
        <is>
          <t>Apoyo auditivo durante la visita</t>
        </is>
      </c>
      <c r="E7" s="16" t="inlineStr">
        <is>
          <t>Media</t>
        </is>
      </c>
      <c r="F7" s="16" t="inlineStr">
        <is>
          <t>Actividad</t>
        </is>
      </c>
      <c r="G7" s="15" t="inlineStr">
        <is>
          <t>Visita ficticia Jardín Índigo</t>
        </is>
      </c>
      <c r="H7" s="15" t="inlineStr">
        <is>
          <t>Bucle portátil solicitado y pendiente de comprobación</t>
        </is>
      </c>
      <c r="I7" s="17" t="n">
        <v>46281</v>
      </c>
      <c r="J7" s="26" t="n">
        <v>3</v>
      </c>
      <c r="K7" s="16" t="inlineStr">
        <is>
          <t>horas</t>
        </is>
      </c>
      <c r="L7" s="19" t="n">
        <v>75</v>
      </c>
      <c r="M7" s="15" t="inlineStr">
        <is>
          <t>Actividades Ficticias Trébol, S.L.</t>
        </is>
      </c>
      <c r="N7" s="15" t="inlineStr">
        <is>
          <t>Responsable Ficticio Tres</t>
        </is>
      </c>
      <c r="O7" s="16" t="inlineStr">
        <is>
          <t>Pendiente de comprobar</t>
        </is>
      </c>
      <c r="P7" s="20">
        <f>IF(COUNTA(A7:O7)=0,"",IF(OR(A7="",B7="",C7="",D7="",E7="",F7="",G7="",H7="",I7="",J7="",K7="",L7="",M7="",N7="",O7=""),"INCOMPLETO",IF(O7="Confirmado","COMPATIBLE",IF(O7="Confirmado con límites","REVISAR",IF(O7="No compatible","NO COMPATIBLE",IF(O7="Cancelado","CANCELADO","PENDIENTE"))))))</f>
        <v/>
      </c>
      <c r="Q7" s="5">
        <f>IF(P7="","",IF(P7="INCOMPLETO","Completar los campos obligatorios",IF(P7="REVISAR","Comprobar los límites con la persona viajera",IF(P7="NO COMPATIBLE","Buscar una alternativa y validarla manualmente",IF(P7="PENDIENTE",IF(I7&lt;TODAY(),"Fecha pasada: comprobar el registro",IF(OR(E7="Alta",I7&lt;=TODAY()+'Parámetros'!$B$4),"Revisión prioritaria por necesidad o proximidad","Solicitar comprobación humana")),IF(P7="CANCELADO","Revisar el impacto en el itinerario",""))))))</f>
        <v/>
      </c>
    </row>
    <row r="8" ht="34" customHeight="1">
      <c r="A8" s="15" t="inlineStr">
        <is>
          <t>EXP-FIC-C003</t>
        </is>
      </c>
      <c r="B8" s="15" t="inlineStr">
        <is>
          <t>Salida Ficticia Sierra Coral</t>
        </is>
      </c>
      <c r="C8" s="15" t="inlineStr">
        <is>
          <t>Persona Ficticia Cira</t>
        </is>
      </c>
      <c r="D8" s="15" t="inlineStr">
        <is>
          <t>Espacio y anclaje para silla de ruedas</t>
        </is>
      </c>
      <c r="E8" s="16" t="inlineStr">
        <is>
          <t>Alta</t>
        </is>
      </c>
      <c r="F8" s="16" t="inlineStr">
        <is>
          <t>Transporte</t>
        </is>
      </c>
      <c r="G8" s="15" t="inlineStr">
        <is>
          <t>Ruta ficticia Sierra Coral</t>
        </is>
      </c>
      <c r="H8" s="15" t="inlineStr">
        <is>
          <t>El vehículo propuesto no dispone del anclaje solicitado</t>
        </is>
      </c>
      <c r="I8" s="17" t="n">
        <v>46306</v>
      </c>
      <c r="J8" s="26" t="n">
        <v>999</v>
      </c>
      <c r="K8" s="16" t="inlineStr">
        <is>
          <t>kilómetros</t>
        </is>
      </c>
      <c r="L8" s="19" t="n">
        <v>950</v>
      </c>
      <c r="M8" s="15" t="inlineStr">
        <is>
          <t>Movilidad Ficticia Cometa, S.L.</t>
        </is>
      </c>
      <c r="N8" s="15" t="inlineStr">
        <is>
          <t>Responsable Ficticio Uno</t>
        </is>
      </c>
      <c r="O8" s="16" t="inlineStr">
        <is>
          <t>No compatible</t>
        </is>
      </c>
      <c r="P8" s="21">
        <f>IF(COUNTA(A8:O8)=0,"",IF(OR(A8="",B8="",C8="",D8="",E8="",F8="",G8="",H8="",I8="",J8="",K8="",L8="",M8="",N8="",O8=""),"INCOMPLETO",IF(O8="Confirmado","COMPATIBLE",IF(O8="Confirmado con límites","REVISAR",IF(O8="No compatible","NO COMPATIBLE",IF(O8="Cancelado","CANCELADO","PENDIENTE"))))))</f>
        <v/>
      </c>
      <c r="Q8" s="7">
        <f>IF(P8="","",IF(P8="INCOMPLETO","Completar los campos obligatorios",IF(P8="REVISAR","Comprobar los límites con la persona viajera",IF(P8="NO COMPATIBLE","Buscar una alternativa y validarla manualmente",IF(P8="PENDIENTE",IF(I8&lt;TODAY(),"Fecha pasada: comprobar el registro",IF(OR(E8="Alta",I8&lt;=TODAY()+'Parámetros'!$B$4),"Revisión prioritaria por necesidad o proximidad","Solicitar comprobación humana")),IF(P8="CANCELADO","Revisar el impacto en el itinerario",""))))))</f>
        <v/>
      </c>
    </row>
    <row r="9" ht="34" customHeight="1">
      <c r="A9" s="15" t="inlineStr">
        <is>
          <t>EXP-FIC-D004</t>
        </is>
      </c>
      <c r="B9" s="15" t="inlineStr">
        <is>
          <t>Salida Ficticia Ribera Violeta</t>
        </is>
      </c>
      <c r="C9" s="15" t="inlineStr">
        <is>
          <t>Persona Ficticia Darío</t>
        </is>
      </c>
      <c r="D9" s="15" t="inlineStr">
        <is>
          <t>Habitación en planta accesible</t>
        </is>
      </c>
      <c r="E9" s="16" t="inlineStr">
        <is>
          <t>Media</t>
        </is>
      </c>
      <c r="F9" s="16" t="inlineStr">
        <is>
          <t>Alojamiento</t>
        </is>
      </c>
      <c r="G9" s="15" t="inlineStr">
        <is>
          <t>Posada Ficticia Ribera Violeta</t>
        </is>
      </c>
      <c r="H9" s="15" t="inlineStr">
        <is>
          <t>Habitación declarada accesible e incluida sin suplemento</t>
        </is>
      </c>
      <c r="I9" s="17" t="n">
        <v>46321</v>
      </c>
      <c r="J9" s="26" t="n">
        <v>2</v>
      </c>
      <c r="K9" s="16" t="inlineStr">
        <is>
          <t>noches</t>
        </is>
      </c>
      <c r="L9" s="19" t="n">
        <v>0</v>
      </c>
      <c r="M9" s="15" t="inlineStr">
        <is>
          <t>Alojamientos Ficticios Lumbre, S.L.</t>
        </is>
      </c>
      <c r="N9" s="15" t="inlineStr">
        <is>
          <t>Responsable Ficticio Cuatro</t>
        </is>
      </c>
      <c r="O9" s="16" t="inlineStr">
        <is>
          <t>Confirmado</t>
        </is>
      </c>
      <c r="P9" s="20">
        <f>IF(COUNTA(A9:O9)=0,"",IF(OR(A9="",B9="",C9="",D9="",E9="",F9="",G9="",H9="",I9="",J9="",K9="",L9="",M9="",N9="",O9=""),"INCOMPLETO",IF(O9="Confirmado","COMPATIBLE",IF(O9="Confirmado con límites","REVISAR",IF(O9="No compatible","NO COMPATIBLE",IF(O9="Cancelado","CANCELADO","PENDIENTE"))))))</f>
        <v/>
      </c>
      <c r="Q9" s="5">
        <f>IF(P9="","",IF(P9="INCOMPLETO","Completar los campos obligatorios",IF(P9="REVISAR","Comprobar los límites con la persona viajera",IF(P9="NO COMPATIBLE","Buscar una alternativa y validarla manualmente",IF(P9="PENDIENTE",IF(I9&lt;TODAY(),"Fecha pasada: comprobar el registro",IF(OR(E9="Alta",I9&lt;=TODAY()+'Parámetros'!$B$4),"Revisión prioritaria por necesidad o proximidad","Solicitar comprobación humana")),IF(P9="CANCELADO","Revisar el impacto en el itinerario",""))))))</f>
        <v/>
      </c>
    </row>
    <row r="10" ht="34" customHeight="1">
      <c r="A10" s="15" t="inlineStr">
        <is>
          <t>EXP-FIC-E005</t>
        </is>
      </c>
      <c r="B10" s="15" t="inlineStr">
        <is>
          <t>Salida Ficticia Valle Turquesa</t>
        </is>
      </c>
      <c r="C10" s="15" t="inlineStr">
        <is>
          <t>Persona Ficticia Elba</t>
        </is>
      </c>
      <c r="D10" s="15" t="inlineStr">
        <is>
          <t>Información en lectura fácil</t>
        </is>
      </c>
      <c r="E10" s="16" t="inlineStr">
        <is>
          <t>Baja</t>
        </is>
      </c>
      <c r="F10" s="16" t="inlineStr">
        <is>
          <t>Actividad</t>
        </is>
      </c>
      <c r="G10" s="15" t="inlineStr">
        <is>
          <t>Taller ficticio Valle Turquesa</t>
        </is>
      </c>
      <c r="H10" s="15" t="inlineStr">
        <is>
          <t>Guion simplificado declarado disponible para el grupo</t>
        </is>
      </c>
      <c r="I10" s="17" t="n">
        <v>46336</v>
      </c>
      <c r="J10" s="26" t="n">
        <v>4</v>
      </c>
      <c r="K10" s="16" t="inlineStr">
        <is>
          <t>horas</t>
        </is>
      </c>
      <c r="L10" s="19" t="n">
        <v>35</v>
      </c>
      <c r="M10" s="15" t="inlineStr">
        <is>
          <t>Experiencias Ficticias Nébula, S.L.</t>
        </is>
      </c>
      <c r="N10" s="15" t="inlineStr">
        <is>
          <t>Responsable Ficticio Tres</t>
        </is>
      </c>
      <c r="O10" s="16" t="inlineStr">
        <is>
          <t>Confirmado</t>
        </is>
      </c>
      <c r="P10" s="21">
        <f>IF(COUNTA(A10:O10)=0,"",IF(OR(A10="",B10="",C10="",D10="",E10="",F10="",G10="",H10="",I10="",J10="",K10="",L10="",M10="",N10="",O10=""),"INCOMPLETO",IF(O10="Confirmado","COMPATIBLE",IF(O10="Confirmado con límites","REVISAR",IF(O10="No compatible","NO COMPATIBLE",IF(O10="Cancelado","CANCELADO","PENDIENTE"))))))</f>
        <v/>
      </c>
      <c r="Q10" s="7">
        <f>IF(P10="","",IF(P10="INCOMPLETO","Completar los campos obligatorios",IF(P10="REVISAR","Comprobar los límites con la persona viajera",IF(P10="NO COMPATIBLE","Buscar una alternativa y validarla manualmente",IF(P10="PENDIENTE",IF(I10&lt;TODAY(),"Fecha pasada: comprobar el registro",IF(OR(E10="Alta",I10&lt;=TODAY()+'Parámetros'!$B$4),"Revisión prioritaria por necesidad o proximidad","Solicitar comprobación humana")),IF(P10="CANCELADO","Revisar el impacto en el itinerario",""))))))</f>
        <v/>
      </c>
    </row>
    <row r="11" ht="34" customHeight="1">
      <c r="A11" s="15" t="inlineStr">
        <is>
          <t>EXP-FIC-F006</t>
        </is>
      </c>
      <c r="B11" s="15" t="inlineStr">
        <is>
          <t>Salida Ficticia Bahía Ocre</t>
        </is>
      </c>
      <c r="C11" s="15" t="inlineStr">
        <is>
          <t>Persona Ficticia Fabián</t>
        </is>
      </c>
      <c r="D11" s="15" t="inlineStr">
        <is>
          <t>Asistencia durante el embarque</t>
        </is>
      </c>
      <c r="E11" s="16" t="inlineStr">
        <is>
          <t>Alta</t>
        </is>
      </c>
      <c r="F11" s="16" t="inlineStr">
        <is>
          <t>Transporte</t>
        </is>
      </c>
      <c r="G11" s="15" t="inlineStr">
        <is>
          <t>Traslado ficticio Bahía Ocre</t>
        </is>
      </c>
      <c r="H11" s="15" t="inlineStr">
        <is>
          <t>Servicio retirado del borrador de itinerario</t>
        </is>
      </c>
      <c r="I11" s="17" t="n">
        <v>46326</v>
      </c>
      <c r="J11" s="26" t="n">
        <v>1</v>
      </c>
      <c r="K11" s="16" t="inlineStr">
        <is>
          <t>personas</t>
        </is>
      </c>
      <c r="L11" s="19" t="n">
        <v>120</v>
      </c>
      <c r="M11" s="15" t="inlineStr">
        <is>
          <t>Transportes Ficticios Brújula, S.L.</t>
        </is>
      </c>
      <c r="N11" s="15" t="inlineStr">
        <is>
          <t>Responsable Ficticio Dos</t>
        </is>
      </c>
      <c r="O11" s="16" t="inlineStr">
        <is>
          <t>Cancelado</t>
        </is>
      </c>
      <c r="P11" s="20">
        <f>IF(COUNTA(A11:O11)=0,"",IF(OR(A11="",B11="",C11="",D11="",E11="",F11="",G11="",H11="",I11="",J11="",K11="",L11="",M11="",N11="",O11=""),"INCOMPLETO",IF(O11="Confirmado","COMPATIBLE",IF(O11="Confirmado con límites","REVISAR",IF(O11="No compatible","NO COMPATIBLE",IF(O11="Cancelado","CANCELADO","PENDIENTE"))))))</f>
        <v/>
      </c>
      <c r="Q11" s="5">
        <f>IF(P11="","",IF(P11="INCOMPLETO","Completar los campos obligatorios",IF(P11="REVISAR","Comprobar los límites con la persona viajera",IF(P11="NO COMPATIBLE","Buscar una alternativa y validarla manualmente",IF(P11="PENDIENTE",IF(I11&lt;TODAY(),"Fecha pasada: comprobar el registro",IF(OR(E11="Alta",I11&lt;=TODAY()+'Parámetros'!$B$4),"Revisión prioritaria por necesidad o proximidad","Solicitar comprobación humana")),IF(P11="CANCELADO","Revisar el impacto en el itinerario",""))))))</f>
        <v/>
      </c>
    </row>
    <row r="12" ht="34" customHeight="1">
      <c r="A12" s="15" t="inlineStr">
        <is>
          <t>EXP-FIC-G007</t>
        </is>
      </c>
      <c r="B12" s="15" t="inlineStr">
        <is>
          <t>Salida Ficticia Bosque Celeste</t>
        </is>
      </c>
      <c r="C12" s="15" t="inlineStr">
        <is>
          <t>Persona Ficticia Gala</t>
        </is>
      </c>
      <c r="D12" s="15" t="inlineStr">
        <is>
          <t>Aseo accesible durante la actividad</t>
        </is>
      </c>
      <c r="E12" s="16" t="inlineStr">
        <is>
          <t>Media</t>
        </is>
      </c>
      <c r="F12" s="16" t="inlineStr">
        <is>
          <t>Actividad</t>
        </is>
      </c>
      <c r="G12" s="15" t="inlineStr">
        <is>
          <t>Ruta ficticia Bosque Celeste</t>
        </is>
      </c>
      <c r="H12" s="15" t="inlineStr">
        <is>
          <t>Comprobación documental aún pendiente</t>
        </is>
      </c>
      <c r="I12" s="17" t="n">
        <v>46271</v>
      </c>
      <c r="J12" s="26" t="n">
        <v>5</v>
      </c>
      <c r="K12" s="16" t="inlineStr">
        <is>
          <t>horas</t>
        </is>
      </c>
      <c r="L12" s="19" t="n">
        <v>60</v>
      </c>
      <c r="M12" s="15" t="inlineStr">
        <is>
          <t>Rutas Ficticias Azafrán, S.L.</t>
        </is>
      </c>
      <c r="N12" s="15" t="inlineStr">
        <is>
          <t>Responsable Ficticio Cuatro</t>
        </is>
      </c>
      <c r="O12" s="16" t="inlineStr">
        <is>
          <t>Pendiente de comprobar</t>
        </is>
      </c>
      <c r="P12" s="21">
        <f>IF(COUNTA(A12:O12)=0,"",IF(OR(A12="",B12="",C12="",D12="",E12="",F12="",G12="",H12="",I12="",J12="",K12="",L12="",M12="",N12="",O12=""),"INCOMPLETO",IF(O12="Confirmado","COMPATIBLE",IF(O12="Confirmado con límites","REVISAR",IF(O12="No compatible","NO COMPATIBLE",IF(O12="Cancelado","CANCELADO","PENDIENTE"))))))</f>
        <v/>
      </c>
      <c r="Q12" s="7">
        <f>IF(P12="","",IF(P12="INCOMPLETO","Completar los campos obligatorios",IF(P12="REVISAR","Comprobar los límites con la persona viajera",IF(P12="NO COMPATIBLE","Buscar una alternativa y validarla manualmente",IF(P12="PENDIENTE",IF(I12&lt;TODAY(),"Fecha pasada: comprobar el registro",IF(OR(E12="Alta",I12&lt;=TODAY()+'Parámetros'!$B$4),"Revisión prioritaria por necesidad o proximidad","Solicitar comprobación humana")),IF(P12="CANCELADO","Revisar el impacto en el itinerario",""))))))</f>
        <v/>
      </c>
    </row>
    <row r="13" ht="34" customHeight="1">
      <c r="A13" s="15" t="inlineStr">
        <is>
          <t>EXP-FIC-H008</t>
        </is>
      </c>
      <c r="B13" s="15" t="inlineStr">
        <is>
          <t>Salida Ficticia Llanura Jade</t>
        </is>
      </c>
      <c r="C13" s="15" t="inlineStr">
        <is>
          <t>Persona Ficticia Hugo</t>
        </is>
      </c>
      <c r="D13" s="15" t="inlineStr">
        <is>
          <t>Descansos frecuentes y recorrido moderado</t>
        </is>
      </c>
      <c r="E13" s="16" t="inlineStr">
        <is>
          <t>Alta</t>
        </is>
      </c>
      <c r="F13" s="16" t="inlineStr">
        <is>
          <t>Actividad</t>
        </is>
      </c>
      <c r="G13" s="15" t="inlineStr">
        <is>
          <t>Paseo ficticio Llanura Jade</t>
        </is>
      </c>
      <c r="H13" s="15" t="inlineStr">
        <is>
          <t>Pausas previstas; pendiente validar el desnivel final</t>
        </is>
      </c>
      <c r="I13" s="17" t="n">
        <v>46366</v>
      </c>
      <c r="J13" s="26" t="n">
        <v>6</v>
      </c>
      <c r="K13" s="16" t="inlineStr">
        <is>
          <t>horas</t>
        </is>
      </c>
      <c r="L13" s="19" t="n">
        <v>88</v>
      </c>
      <c r="M13" s="15" t="inlineStr">
        <is>
          <t>Actividades Ficticias Trébol, S.L.</t>
        </is>
      </c>
      <c r="N13" s="15" t="inlineStr">
        <is>
          <t>Responsable Ficticio Uno</t>
        </is>
      </c>
      <c r="O13" s="16" t="inlineStr">
        <is>
          <t>Confirmado con límites</t>
        </is>
      </c>
      <c r="P13" s="20">
        <f>IF(COUNTA(A13:O13)=0,"",IF(OR(A13="",B13="",C13="",D13="",E13="",F13="",G13="",H13="",I13="",J13="",K13="",L13="",M13="",N13="",O13=""),"INCOMPLETO",IF(O13="Confirmado","COMPATIBLE",IF(O13="Confirmado con límites","REVISAR",IF(O13="No compatible","NO COMPATIBLE",IF(O13="Cancelado","CANCELADO","PENDIENTE"))))))</f>
        <v/>
      </c>
      <c r="Q13" s="5">
        <f>IF(P13="","",IF(P13="INCOMPLETO","Completar los campos obligatorios",IF(P13="REVISAR","Comprobar los límites con la persona viajera",IF(P13="NO COMPATIBLE","Buscar una alternativa y validarla manualmente",IF(P13="PENDIENTE",IF(I13&lt;TODAY(),"Fecha pasada: comprobar el registro",IF(OR(E13="Alta",I13&lt;=TODAY()+'Parámetros'!$B$4),"Revisión prioritaria por necesidad o proximidad","Solicitar comprobación humana")),IF(P13="CANCELADO","Revisar el impacto en el itinerario",""))))))</f>
        <v/>
      </c>
    </row>
    <row r="14" ht="34" customHeight="1">
      <c r="A14" s="15" t="inlineStr">
        <is>
          <t>EXP-FIC-I009</t>
        </is>
      </c>
      <c r="B14" s="15" t="inlineStr">
        <is>
          <t>Salida Ficticia Dunas Malva</t>
        </is>
      </c>
      <c r="C14" s="15" t="inlineStr">
        <is>
          <t>Persona Ficticia Iria</t>
        </is>
      </c>
      <c r="D14" s="15" t="inlineStr">
        <is>
          <t>Espacio lateral junto a la cama</t>
        </is>
      </c>
      <c r="E14" s="16" t="inlineStr">
        <is>
          <t>Alta</t>
        </is>
      </c>
      <c r="F14" s="16" t="inlineStr">
        <is>
          <t>Alojamiento</t>
        </is>
      </c>
      <c r="G14" s="15" t="inlineStr">
        <is>
          <t>Hotel Ficticio Dunas Malva</t>
        </is>
      </c>
      <c r="H14" s="15" t="inlineStr">
        <is>
          <t>El proveedor declara noventa centímetros de paso lateral</t>
        </is>
      </c>
      <c r="I14" s="17" t="n">
        <v>46396</v>
      </c>
      <c r="J14" s="26" t="n">
        <v>4</v>
      </c>
      <c r="K14" s="16" t="inlineStr">
        <is>
          <t>noches</t>
        </is>
      </c>
      <c r="L14" s="19" t="n">
        <v>560</v>
      </c>
      <c r="M14" s="15" t="inlineStr">
        <is>
          <t>Estancias Ficticias Horizonte, S.L.</t>
        </is>
      </c>
      <c r="N14" s="15" t="inlineStr">
        <is>
          <t>Responsable Ficticio Tres</t>
        </is>
      </c>
      <c r="O14" s="16" t="inlineStr">
        <is>
          <t>Confirmado</t>
        </is>
      </c>
      <c r="P14" s="21">
        <f>IF(COUNTA(A14:O14)=0,"",IF(OR(A14="",B14="",C14="",D14="",E14="",F14="",G14="",H14="",I14="",J14="",K14="",L14="",M14="",N14="",O14=""),"INCOMPLETO",IF(O14="Confirmado","COMPATIBLE",IF(O14="Confirmado con límites","REVISAR",IF(O14="No compatible","NO COMPATIBLE",IF(O14="Cancelado","CANCELADO","PENDIENTE"))))))</f>
        <v/>
      </c>
      <c r="Q14" s="7">
        <f>IF(P14="","",IF(P14="INCOMPLETO","Completar los campos obligatorios",IF(P14="REVISAR","Comprobar los límites con la persona viajera",IF(P14="NO COMPATIBLE","Buscar una alternativa y validarla manualmente",IF(P14="PENDIENTE",IF(I14&lt;TODAY(),"Fecha pasada: comprobar el registro",IF(OR(E14="Alta",I14&lt;=TODAY()+'Parámetros'!$B$4),"Revisión prioritaria por necesidad o proximidad","Solicitar comprobación humana")),IF(P14="CANCELADO","Revisar el impacto en el itinerario",""))))))</f>
        <v/>
      </c>
    </row>
    <row r="15" ht="34" customHeight="1">
      <c r="A15" s="15" t="n"/>
      <c r="B15" s="15" t="n"/>
      <c r="C15" s="15" t="n"/>
      <c r="D15" s="15" t="n"/>
      <c r="E15" s="16" t="n"/>
      <c r="F15" s="16" t="n"/>
      <c r="G15" s="15" t="n"/>
      <c r="H15" s="15" t="n"/>
      <c r="I15" s="17" t="n"/>
      <c r="J15" s="26" t="n"/>
      <c r="K15" s="16" t="n"/>
      <c r="L15" s="19" t="n"/>
      <c r="M15" s="15" t="n"/>
      <c r="N15" s="15" t="n"/>
      <c r="O15" s="16" t="n"/>
      <c r="P15" s="20">
        <f>IF(COUNTA(A15:O15)=0,"",IF(OR(A15="",B15="",C15="",D15="",E15="",F15="",G15="",H15="",I15="",J15="",K15="",L15="",M15="",N15="",O15=""),"INCOMPLETO",IF(O15="Confirmado","COMPATIBLE",IF(O15="Confirmado con límites","REVISAR",IF(O15="No compatible","NO COMPATIBLE",IF(O15="Cancelado","CANCELADO","PENDIENTE"))))))</f>
        <v/>
      </c>
      <c r="Q15" s="5">
        <f>IF(P15="","",IF(P15="INCOMPLETO","Completar los campos obligatorios",IF(P15="REVISAR","Comprobar los límites con la persona viajera",IF(P15="NO COMPATIBLE","Buscar una alternativa y validarla manualmente",IF(P15="PENDIENTE",IF(I15&lt;TODAY(),"Fecha pasada: comprobar el registro",IF(OR(E15="Alta",I15&lt;=TODAY()+'Parámetros'!$B$4),"Revisión prioritaria por necesidad o proximidad","Solicitar comprobación humana")),IF(P15="CANCELADO","Revisar el impacto en el itinerario",""))))))</f>
        <v/>
      </c>
    </row>
    <row r="16" ht="34" customHeight="1">
      <c r="A16" s="15" t="n"/>
      <c r="B16" s="15" t="n"/>
      <c r="C16" s="15" t="n"/>
      <c r="D16" s="15" t="n"/>
      <c r="E16" s="16" t="n"/>
      <c r="F16" s="16" t="n"/>
      <c r="G16" s="15" t="n"/>
      <c r="H16" s="15" t="n"/>
      <c r="I16" s="17" t="n"/>
      <c r="J16" s="26" t="n"/>
      <c r="K16" s="16" t="n"/>
      <c r="L16" s="19" t="n"/>
      <c r="M16" s="15" t="n"/>
      <c r="N16" s="15" t="n"/>
      <c r="O16" s="16" t="n"/>
      <c r="P16" s="21">
        <f>IF(COUNTA(A16:O16)=0,"",IF(OR(A16="",B16="",C16="",D16="",E16="",F16="",G16="",H16="",I16="",J16="",K16="",L16="",M16="",N16="",O16=""),"INCOMPLETO",IF(O16="Confirmado","COMPATIBLE",IF(O16="Confirmado con límites","REVISAR",IF(O16="No compatible","NO COMPATIBLE",IF(O16="Cancelado","CANCELADO","PENDIENTE"))))))</f>
        <v/>
      </c>
      <c r="Q16" s="7">
        <f>IF(P16="","",IF(P16="INCOMPLETO","Completar los campos obligatorios",IF(P16="REVISAR","Comprobar los límites con la persona viajera",IF(P16="NO COMPATIBLE","Buscar una alternativa y validarla manualmente",IF(P16="PENDIENTE",IF(I16&lt;TODAY(),"Fecha pasada: comprobar el registro",IF(OR(E16="Alta",I16&lt;=TODAY()+'Parámetros'!$B$4),"Revisión prioritaria por necesidad o proximidad","Solicitar comprobación humana")),IF(P16="CANCELADO","Revisar el impacto en el itinerario",""))))))</f>
        <v/>
      </c>
    </row>
    <row r="17" ht="34" customHeight="1">
      <c r="A17" s="15" t="n"/>
      <c r="B17" s="15" t="n"/>
      <c r="C17" s="15" t="n"/>
      <c r="D17" s="15" t="n"/>
      <c r="E17" s="16" t="n"/>
      <c r="F17" s="16" t="n"/>
      <c r="G17" s="15" t="n"/>
      <c r="H17" s="15" t="n"/>
      <c r="I17" s="17" t="n"/>
      <c r="J17" s="26" t="n"/>
      <c r="K17" s="16" t="n"/>
      <c r="L17" s="19" t="n"/>
      <c r="M17" s="15" t="n"/>
      <c r="N17" s="15" t="n"/>
      <c r="O17" s="16" t="n"/>
      <c r="P17" s="20">
        <f>IF(COUNTA(A17:O17)=0,"",IF(OR(A17="",B17="",C17="",D17="",E17="",F17="",G17="",H17="",I17="",J17="",K17="",L17="",M17="",N17="",O17=""),"INCOMPLETO",IF(O17="Confirmado","COMPATIBLE",IF(O17="Confirmado con límites","REVISAR",IF(O17="No compatible","NO COMPATIBLE",IF(O17="Cancelado","CANCELADO","PENDIENTE"))))))</f>
        <v/>
      </c>
      <c r="Q17" s="5">
        <f>IF(P17="","",IF(P17="INCOMPLETO","Completar los campos obligatorios",IF(P17="REVISAR","Comprobar los límites con la persona viajera",IF(P17="NO COMPATIBLE","Buscar una alternativa y validarla manualmente",IF(P17="PENDIENTE",IF(I17&lt;TODAY(),"Fecha pasada: comprobar el registro",IF(OR(E17="Alta",I17&lt;=TODAY()+'Parámetros'!$B$4),"Revisión prioritaria por necesidad o proximidad","Solicitar comprobación humana")),IF(P17="CANCELADO","Revisar el impacto en el itinerario",""))))))</f>
        <v/>
      </c>
    </row>
    <row r="18" ht="34" customHeight="1">
      <c r="A18" s="15" t="n"/>
      <c r="B18" s="15" t="n"/>
      <c r="C18" s="15" t="n"/>
      <c r="D18" s="15" t="n"/>
      <c r="E18" s="16" t="n"/>
      <c r="F18" s="16" t="n"/>
      <c r="G18" s="15" t="n"/>
      <c r="H18" s="15" t="n"/>
      <c r="I18" s="17" t="n"/>
      <c r="J18" s="26" t="n"/>
      <c r="K18" s="16" t="n"/>
      <c r="L18" s="19" t="n"/>
      <c r="M18" s="15" t="n"/>
      <c r="N18" s="15" t="n"/>
      <c r="O18" s="16" t="n"/>
      <c r="P18" s="21">
        <f>IF(COUNTA(A18:O18)=0,"",IF(OR(A18="",B18="",C18="",D18="",E18="",F18="",G18="",H18="",I18="",J18="",K18="",L18="",M18="",N18="",O18=""),"INCOMPLETO",IF(O18="Confirmado","COMPATIBLE",IF(O18="Confirmado con límites","REVISAR",IF(O18="No compatible","NO COMPATIBLE",IF(O18="Cancelado","CANCELADO","PENDIENTE"))))))</f>
        <v/>
      </c>
      <c r="Q18" s="7">
        <f>IF(P18="","",IF(P18="INCOMPLETO","Completar los campos obligatorios",IF(P18="REVISAR","Comprobar los límites con la persona viajera",IF(P18="NO COMPATIBLE","Buscar una alternativa y validarla manualmente",IF(P18="PENDIENTE",IF(I18&lt;TODAY(),"Fecha pasada: comprobar el registro",IF(OR(E18="Alta",I18&lt;=TODAY()+'Parámetros'!$B$4),"Revisión prioritaria por necesidad o proximidad","Solicitar comprobación humana")),IF(P18="CANCELADO","Revisar el impacto en el itinerario",""))))))</f>
        <v/>
      </c>
    </row>
    <row r="19" ht="34" customHeight="1">
      <c r="A19" s="15" t="n"/>
      <c r="B19" s="15" t="n"/>
      <c r="C19" s="15" t="n"/>
      <c r="D19" s="15" t="n"/>
      <c r="E19" s="16" t="n"/>
      <c r="F19" s="16" t="n"/>
      <c r="G19" s="15" t="n"/>
      <c r="H19" s="15" t="n"/>
      <c r="I19" s="17" t="n"/>
      <c r="J19" s="26" t="n"/>
      <c r="K19" s="16" t="n"/>
      <c r="L19" s="19" t="n"/>
      <c r="M19" s="15" t="n"/>
      <c r="N19" s="15" t="n"/>
      <c r="O19" s="16" t="n"/>
      <c r="P19" s="20">
        <f>IF(COUNTA(A19:O19)=0,"",IF(OR(A19="",B19="",C19="",D19="",E19="",F19="",G19="",H19="",I19="",J19="",K19="",L19="",M19="",N19="",O19=""),"INCOMPLETO",IF(O19="Confirmado","COMPATIBLE",IF(O19="Confirmado con límites","REVISAR",IF(O19="No compatible","NO COMPATIBLE",IF(O19="Cancelado","CANCELADO","PENDIENTE"))))))</f>
        <v/>
      </c>
      <c r="Q19" s="5">
        <f>IF(P19="","",IF(P19="INCOMPLETO","Completar los campos obligatorios",IF(P19="REVISAR","Comprobar los límites con la persona viajera",IF(P19="NO COMPATIBLE","Buscar una alternativa y validarla manualmente",IF(P19="PENDIENTE",IF(I19&lt;TODAY(),"Fecha pasada: comprobar el registro",IF(OR(E19="Alta",I19&lt;=TODAY()+'Parámetros'!$B$4),"Revisión prioritaria por necesidad o proximidad","Solicitar comprobación humana")),IF(P19="CANCELADO","Revisar el impacto en el itinerario",""))))))</f>
        <v/>
      </c>
    </row>
    <row r="20" ht="34" customHeight="1">
      <c r="A20" s="15" t="n"/>
      <c r="B20" s="15" t="n"/>
      <c r="C20" s="15" t="n"/>
      <c r="D20" s="15" t="n"/>
      <c r="E20" s="16" t="n"/>
      <c r="F20" s="16" t="n"/>
      <c r="G20" s="15" t="n"/>
      <c r="H20" s="15" t="n"/>
      <c r="I20" s="17" t="n"/>
      <c r="J20" s="26" t="n"/>
      <c r="K20" s="16" t="n"/>
      <c r="L20" s="19" t="n"/>
      <c r="M20" s="15" t="n"/>
      <c r="N20" s="15" t="n"/>
      <c r="O20" s="16" t="n"/>
      <c r="P20" s="21">
        <f>IF(COUNTA(A20:O20)=0,"",IF(OR(A20="",B20="",C20="",D20="",E20="",F20="",G20="",H20="",I20="",J20="",K20="",L20="",M20="",N20="",O20=""),"INCOMPLETO",IF(O20="Confirmado","COMPATIBLE",IF(O20="Confirmado con límites","REVISAR",IF(O20="No compatible","NO COMPATIBLE",IF(O20="Cancelado","CANCELADO","PENDIENTE"))))))</f>
        <v/>
      </c>
      <c r="Q20" s="7">
        <f>IF(P20="","",IF(P20="INCOMPLETO","Completar los campos obligatorios",IF(P20="REVISAR","Comprobar los límites con la persona viajera",IF(P20="NO COMPATIBLE","Buscar una alternativa y validarla manualmente",IF(P20="PENDIENTE",IF(I20&lt;TODAY(),"Fecha pasada: comprobar el registro",IF(OR(E20="Alta",I20&lt;=TODAY()+'Parámetros'!$B$4),"Revisión prioritaria por necesidad o proximidad","Solicitar comprobación humana")),IF(P20="CANCELADO","Revisar el impacto en el itinerario",""))))))</f>
        <v/>
      </c>
    </row>
    <row r="21" ht="34" customHeight="1">
      <c r="A21" s="15" t="n"/>
      <c r="B21" s="15" t="n"/>
      <c r="C21" s="15" t="n"/>
      <c r="D21" s="15" t="n"/>
      <c r="E21" s="16" t="n"/>
      <c r="F21" s="16" t="n"/>
      <c r="G21" s="15" t="n"/>
      <c r="H21" s="15" t="n"/>
      <c r="I21" s="17" t="n"/>
      <c r="J21" s="26" t="n"/>
      <c r="K21" s="16" t="n"/>
      <c r="L21" s="19" t="n"/>
      <c r="M21" s="15" t="n"/>
      <c r="N21" s="15" t="n"/>
      <c r="O21" s="16" t="n"/>
      <c r="P21" s="20">
        <f>IF(COUNTA(A21:O21)=0,"",IF(OR(A21="",B21="",C21="",D21="",E21="",F21="",G21="",H21="",I21="",J21="",K21="",L21="",M21="",N21="",O21=""),"INCOMPLETO",IF(O21="Confirmado","COMPATIBLE",IF(O21="Confirmado con límites","REVISAR",IF(O21="No compatible","NO COMPATIBLE",IF(O21="Cancelado","CANCELADO","PENDIENTE"))))))</f>
        <v/>
      </c>
      <c r="Q21" s="5">
        <f>IF(P21="","",IF(P21="INCOMPLETO","Completar los campos obligatorios",IF(P21="REVISAR","Comprobar los límites con la persona viajera",IF(P21="NO COMPATIBLE","Buscar una alternativa y validarla manualmente",IF(P21="PENDIENTE",IF(I21&lt;TODAY(),"Fecha pasada: comprobar el registro",IF(OR(E21="Alta",I21&lt;=TODAY()+'Parámetros'!$B$4),"Revisión prioritaria por necesidad o proximidad","Solicitar comprobación humana")),IF(P21="CANCELADO","Revisar el impacto en el itinerario",""))))))</f>
        <v/>
      </c>
    </row>
    <row r="22" ht="34" customHeight="1">
      <c r="A22" s="15" t="n"/>
      <c r="B22" s="15" t="n"/>
      <c r="C22" s="15" t="n"/>
      <c r="D22" s="15" t="n"/>
      <c r="E22" s="16" t="n"/>
      <c r="F22" s="16" t="n"/>
      <c r="G22" s="15" t="n"/>
      <c r="H22" s="15" t="n"/>
      <c r="I22" s="17" t="n"/>
      <c r="J22" s="26" t="n"/>
      <c r="K22" s="16" t="n"/>
      <c r="L22" s="19" t="n"/>
      <c r="M22" s="15" t="n"/>
      <c r="N22" s="15" t="n"/>
      <c r="O22" s="16" t="n"/>
      <c r="P22" s="21">
        <f>IF(COUNTA(A22:O22)=0,"",IF(OR(A22="",B22="",C22="",D22="",E22="",F22="",G22="",H22="",I22="",J22="",K22="",L22="",M22="",N22="",O22=""),"INCOMPLETO",IF(O22="Confirmado","COMPATIBLE",IF(O22="Confirmado con límites","REVISAR",IF(O22="No compatible","NO COMPATIBLE",IF(O22="Cancelado","CANCELADO","PENDIENTE"))))))</f>
        <v/>
      </c>
      <c r="Q22" s="7">
        <f>IF(P22="","",IF(P22="INCOMPLETO","Completar los campos obligatorios",IF(P22="REVISAR","Comprobar los límites con la persona viajera",IF(P22="NO COMPATIBLE","Buscar una alternativa y validarla manualmente",IF(P22="PENDIENTE",IF(I22&lt;TODAY(),"Fecha pasada: comprobar el registro",IF(OR(E22="Alta",I22&lt;=TODAY()+'Parámetros'!$B$4),"Revisión prioritaria por necesidad o proximidad","Solicitar comprobación humana")),IF(P22="CANCELADO","Revisar el impacto en el itinerario",""))))))</f>
        <v/>
      </c>
    </row>
    <row r="23" ht="34" customHeight="1">
      <c r="A23" s="15" t="n"/>
      <c r="B23" s="15" t="n"/>
      <c r="C23" s="15" t="n"/>
      <c r="D23" s="15" t="n"/>
      <c r="E23" s="16" t="n"/>
      <c r="F23" s="16" t="n"/>
      <c r="G23" s="15" t="n"/>
      <c r="H23" s="15" t="n"/>
      <c r="I23" s="17" t="n"/>
      <c r="J23" s="26" t="n"/>
      <c r="K23" s="16" t="n"/>
      <c r="L23" s="19" t="n"/>
      <c r="M23" s="15" t="n"/>
      <c r="N23" s="15" t="n"/>
      <c r="O23" s="16" t="n"/>
      <c r="P23" s="20">
        <f>IF(COUNTA(A23:O23)=0,"",IF(OR(A23="",B23="",C23="",D23="",E23="",F23="",G23="",H23="",I23="",J23="",K23="",L23="",M23="",N23="",O23=""),"INCOMPLETO",IF(O23="Confirmado","COMPATIBLE",IF(O23="Confirmado con límites","REVISAR",IF(O23="No compatible","NO COMPATIBLE",IF(O23="Cancelado","CANCELADO","PENDIENTE"))))))</f>
        <v/>
      </c>
      <c r="Q23" s="5">
        <f>IF(P23="","",IF(P23="INCOMPLETO","Completar los campos obligatorios",IF(P23="REVISAR","Comprobar los límites con la persona viajera",IF(P23="NO COMPATIBLE","Buscar una alternativa y validarla manualmente",IF(P23="PENDIENTE",IF(I23&lt;TODAY(),"Fecha pasada: comprobar el registro",IF(OR(E23="Alta",I23&lt;=TODAY()+'Parámetros'!$B$4),"Revisión prioritaria por necesidad o proximidad","Solicitar comprobación humana")),IF(P23="CANCELADO","Revisar el impacto en el itinerario",""))))))</f>
        <v/>
      </c>
    </row>
    <row r="24" ht="34" customHeight="1">
      <c r="A24" s="15" t="n"/>
      <c r="B24" s="15" t="n"/>
      <c r="C24" s="15" t="n"/>
      <c r="D24" s="15" t="n"/>
      <c r="E24" s="16" t="n"/>
      <c r="F24" s="16" t="n"/>
      <c r="G24" s="15" t="n"/>
      <c r="H24" s="15" t="n"/>
      <c r="I24" s="17" t="n"/>
      <c r="J24" s="26" t="n"/>
      <c r="K24" s="16" t="n"/>
      <c r="L24" s="19" t="n"/>
      <c r="M24" s="15" t="n"/>
      <c r="N24" s="15" t="n"/>
      <c r="O24" s="16" t="n"/>
      <c r="P24" s="21">
        <f>IF(COUNTA(A24:O24)=0,"",IF(OR(A24="",B24="",C24="",D24="",E24="",F24="",G24="",H24="",I24="",J24="",K24="",L24="",M24="",N24="",O24=""),"INCOMPLETO",IF(O24="Confirmado","COMPATIBLE",IF(O24="Confirmado con límites","REVISAR",IF(O24="No compatible","NO COMPATIBLE",IF(O24="Cancelado","CANCELADO","PENDIENTE"))))))</f>
        <v/>
      </c>
      <c r="Q24" s="7">
        <f>IF(P24="","",IF(P24="INCOMPLETO","Completar los campos obligatorios",IF(P24="REVISAR","Comprobar los límites con la persona viajera",IF(P24="NO COMPATIBLE","Buscar una alternativa y validarla manualmente",IF(P24="PENDIENTE",IF(I24&lt;TODAY(),"Fecha pasada: comprobar el registro",IF(OR(E24="Alta",I24&lt;=TODAY()+'Parámetros'!$B$4),"Revisión prioritaria por necesidad o proximidad","Solicitar comprobación humana")),IF(P24="CANCELADO","Revisar el impacto en el itinerario",""))))))</f>
        <v/>
      </c>
    </row>
    <row r="25" ht="34" customHeight="1">
      <c r="A25" s="15" t="n"/>
      <c r="B25" s="15" t="n"/>
      <c r="C25" s="15" t="n"/>
      <c r="D25" s="15" t="n"/>
      <c r="E25" s="16" t="n"/>
      <c r="F25" s="16" t="n"/>
      <c r="G25" s="15" t="n"/>
      <c r="H25" s="15" t="n"/>
      <c r="I25" s="17" t="n"/>
      <c r="J25" s="26" t="n"/>
      <c r="K25" s="16" t="n"/>
      <c r="L25" s="19" t="n"/>
      <c r="M25" s="15" t="n"/>
      <c r="N25" s="15" t="n"/>
      <c r="O25" s="16" t="n"/>
      <c r="P25" s="20">
        <f>IF(COUNTA(A25:O25)=0,"",IF(OR(A25="",B25="",C25="",D25="",E25="",F25="",G25="",H25="",I25="",J25="",K25="",L25="",M25="",N25="",O25=""),"INCOMPLETO",IF(O25="Confirmado","COMPATIBLE",IF(O25="Confirmado con límites","REVISAR",IF(O25="No compatible","NO COMPATIBLE",IF(O25="Cancelado","CANCELADO","PENDIENTE"))))))</f>
        <v/>
      </c>
      <c r="Q25" s="5">
        <f>IF(P25="","",IF(P25="INCOMPLETO","Completar los campos obligatorios",IF(P25="REVISAR","Comprobar los límites con la persona viajera",IF(P25="NO COMPATIBLE","Buscar una alternativa y validarla manualmente",IF(P25="PENDIENTE",IF(I25&lt;TODAY(),"Fecha pasada: comprobar el registro",IF(OR(E25="Alta",I25&lt;=TODAY()+'Parámetros'!$B$4),"Revisión prioritaria por necesidad o proximidad","Solicitar comprobación humana")),IF(P25="CANCELADO","Revisar el impacto en el itinerario",""))))))</f>
        <v/>
      </c>
    </row>
    <row r="26" ht="34" customHeight="1">
      <c r="A26" s="15" t="n"/>
      <c r="B26" s="15" t="n"/>
      <c r="C26" s="15" t="n"/>
      <c r="D26" s="15" t="n"/>
      <c r="E26" s="16" t="n"/>
      <c r="F26" s="16" t="n"/>
      <c r="G26" s="15" t="n"/>
      <c r="H26" s="15" t="n"/>
      <c r="I26" s="17" t="n"/>
      <c r="J26" s="26" t="n"/>
      <c r="K26" s="16" t="n"/>
      <c r="L26" s="19" t="n"/>
      <c r="M26" s="15" t="n"/>
      <c r="N26" s="15" t="n"/>
      <c r="O26" s="16" t="n"/>
      <c r="P26" s="21">
        <f>IF(COUNTA(A26:O26)=0,"",IF(OR(A26="",B26="",C26="",D26="",E26="",F26="",G26="",H26="",I26="",J26="",K26="",L26="",M26="",N26="",O26=""),"INCOMPLETO",IF(O26="Confirmado","COMPATIBLE",IF(O26="Confirmado con límites","REVISAR",IF(O26="No compatible","NO COMPATIBLE",IF(O26="Cancelado","CANCELADO","PENDIENTE"))))))</f>
        <v/>
      </c>
      <c r="Q26" s="7">
        <f>IF(P26="","",IF(P26="INCOMPLETO","Completar los campos obligatorios",IF(P26="REVISAR","Comprobar los límites con la persona viajera",IF(P26="NO COMPATIBLE","Buscar una alternativa y validarla manualmente",IF(P26="PENDIENTE",IF(I26&lt;TODAY(),"Fecha pasada: comprobar el registro",IF(OR(E26="Alta",I26&lt;=TODAY()+'Parámetros'!$B$4),"Revisión prioritaria por necesidad o proximidad","Solicitar comprobación humana")),IF(P26="CANCELADO","Revisar el impacto en el itinerario",""))))))</f>
        <v/>
      </c>
    </row>
    <row r="27" ht="34" customHeight="1">
      <c r="A27" s="15" t="n"/>
      <c r="B27" s="15" t="n"/>
      <c r="C27" s="15" t="n"/>
      <c r="D27" s="15" t="n"/>
      <c r="E27" s="16" t="n"/>
      <c r="F27" s="16" t="n"/>
      <c r="G27" s="15" t="n"/>
      <c r="H27" s="15" t="n"/>
      <c r="I27" s="17" t="n"/>
      <c r="J27" s="26" t="n"/>
      <c r="K27" s="16" t="n"/>
      <c r="L27" s="19" t="n"/>
      <c r="M27" s="15" t="n"/>
      <c r="N27" s="15" t="n"/>
      <c r="O27" s="16" t="n"/>
      <c r="P27" s="20">
        <f>IF(COUNTA(A27:O27)=0,"",IF(OR(A27="",B27="",C27="",D27="",E27="",F27="",G27="",H27="",I27="",J27="",K27="",L27="",M27="",N27="",O27=""),"INCOMPLETO",IF(O27="Confirmado","COMPATIBLE",IF(O27="Confirmado con límites","REVISAR",IF(O27="No compatible","NO COMPATIBLE",IF(O27="Cancelado","CANCELADO","PENDIENTE"))))))</f>
        <v/>
      </c>
      <c r="Q27" s="5">
        <f>IF(P27="","",IF(P27="INCOMPLETO","Completar los campos obligatorios",IF(P27="REVISAR","Comprobar los límites con la persona viajera",IF(P27="NO COMPATIBLE","Buscar una alternativa y validarla manualmente",IF(P27="PENDIENTE",IF(I27&lt;TODAY(),"Fecha pasada: comprobar el registro",IF(OR(E27="Alta",I27&lt;=TODAY()+'Parámetros'!$B$4),"Revisión prioritaria por necesidad o proximidad","Solicitar comprobación humana")),IF(P27="CANCELADO","Revisar el impacto en el itinerario",""))))))</f>
        <v/>
      </c>
    </row>
    <row r="28" ht="34" customHeight="1">
      <c r="A28" s="15" t="n"/>
      <c r="B28" s="15" t="n"/>
      <c r="C28" s="15" t="n"/>
      <c r="D28" s="15" t="n"/>
      <c r="E28" s="16" t="n"/>
      <c r="F28" s="16" t="n"/>
      <c r="G28" s="15" t="n"/>
      <c r="H28" s="15" t="n"/>
      <c r="I28" s="17" t="n"/>
      <c r="J28" s="26" t="n"/>
      <c r="K28" s="16" t="n"/>
      <c r="L28" s="19" t="n"/>
      <c r="M28" s="15" t="n"/>
      <c r="N28" s="15" t="n"/>
      <c r="O28" s="16" t="n"/>
      <c r="P28" s="21">
        <f>IF(COUNTA(A28:O28)=0,"",IF(OR(A28="",B28="",C28="",D28="",E28="",F28="",G28="",H28="",I28="",J28="",K28="",L28="",M28="",N28="",O28=""),"INCOMPLETO",IF(O28="Confirmado","COMPATIBLE",IF(O28="Confirmado con límites","REVISAR",IF(O28="No compatible","NO COMPATIBLE",IF(O28="Cancelado","CANCELADO","PENDIENTE"))))))</f>
        <v/>
      </c>
      <c r="Q28" s="7">
        <f>IF(P28="","",IF(P28="INCOMPLETO","Completar los campos obligatorios",IF(P28="REVISAR","Comprobar los límites con la persona viajera",IF(P28="NO COMPATIBLE","Buscar una alternativa y validarla manualmente",IF(P28="PENDIENTE",IF(I28&lt;TODAY(),"Fecha pasada: comprobar el registro",IF(OR(E28="Alta",I28&lt;=TODAY()+'Parámetros'!$B$4),"Revisión prioritaria por necesidad o proximidad","Solicitar comprobación humana")),IF(P28="CANCELADO","Revisar el impacto en el itinerario",""))))))</f>
        <v/>
      </c>
    </row>
    <row r="29" ht="34" customHeight="1">
      <c r="A29" s="15" t="n"/>
      <c r="B29" s="15" t="n"/>
      <c r="C29" s="15" t="n"/>
      <c r="D29" s="15" t="n"/>
      <c r="E29" s="16" t="n"/>
      <c r="F29" s="16" t="n"/>
      <c r="G29" s="15" t="n"/>
      <c r="H29" s="15" t="n"/>
      <c r="I29" s="17" t="n"/>
      <c r="J29" s="26" t="n"/>
      <c r="K29" s="16" t="n"/>
      <c r="L29" s="19" t="n"/>
      <c r="M29" s="15" t="n"/>
      <c r="N29" s="15" t="n"/>
      <c r="O29" s="16" t="n"/>
      <c r="P29" s="20">
        <f>IF(COUNTA(A29:O29)=0,"",IF(OR(A29="",B29="",C29="",D29="",E29="",F29="",G29="",H29="",I29="",J29="",K29="",L29="",M29="",N29="",O29=""),"INCOMPLETO",IF(O29="Confirmado","COMPATIBLE",IF(O29="Confirmado con límites","REVISAR",IF(O29="No compatible","NO COMPATIBLE",IF(O29="Cancelado","CANCELADO","PENDIENTE"))))))</f>
        <v/>
      </c>
      <c r="Q29" s="5">
        <f>IF(P29="","",IF(P29="INCOMPLETO","Completar los campos obligatorios",IF(P29="REVISAR","Comprobar los límites con la persona viajera",IF(P29="NO COMPATIBLE","Buscar una alternativa y validarla manualmente",IF(P29="PENDIENTE",IF(I29&lt;TODAY(),"Fecha pasada: comprobar el registro",IF(OR(E29="Alta",I29&lt;=TODAY()+'Parámetros'!$B$4),"Revisión prioritaria por necesidad o proximidad","Solicitar comprobación humana")),IF(P29="CANCELADO","Revisar el impacto en el itinerario",""))))))</f>
        <v/>
      </c>
    </row>
    <row r="30" ht="34" customHeight="1">
      <c r="A30" s="15" t="n"/>
      <c r="B30" s="15" t="n"/>
      <c r="C30" s="15" t="n"/>
      <c r="D30" s="15" t="n"/>
      <c r="E30" s="16" t="n"/>
      <c r="F30" s="16" t="n"/>
      <c r="G30" s="15" t="n"/>
      <c r="H30" s="15" t="n"/>
      <c r="I30" s="17" t="n"/>
      <c r="J30" s="26" t="n"/>
      <c r="K30" s="16" t="n"/>
      <c r="L30" s="19" t="n"/>
      <c r="M30" s="15" t="n"/>
      <c r="N30" s="15" t="n"/>
      <c r="O30" s="16" t="n"/>
      <c r="P30" s="21">
        <f>IF(COUNTA(A30:O30)=0,"",IF(OR(A30="",B30="",C30="",D30="",E30="",F30="",G30="",H30="",I30="",J30="",K30="",L30="",M30="",N30="",O30=""),"INCOMPLETO",IF(O30="Confirmado","COMPATIBLE",IF(O30="Confirmado con límites","REVISAR",IF(O30="No compatible","NO COMPATIBLE",IF(O30="Cancelado","CANCELADO","PENDIENTE"))))))</f>
        <v/>
      </c>
      <c r="Q30" s="7">
        <f>IF(P30="","",IF(P30="INCOMPLETO","Completar los campos obligatorios",IF(P30="REVISAR","Comprobar los límites con la persona viajera",IF(P30="NO COMPATIBLE","Buscar una alternativa y validarla manualmente",IF(P30="PENDIENTE",IF(I30&lt;TODAY(),"Fecha pasada: comprobar el registro",IF(OR(E30="Alta",I30&lt;=TODAY()+'Parámetros'!$B$4),"Revisión prioritaria por necesidad o proximidad","Solicitar comprobación humana")),IF(P30="CANCELADO","Revisar el impacto en el itinerario",""))))))</f>
        <v/>
      </c>
    </row>
    <row r="31" ht="34" customHeight="1">
      <c r="A31" s="15" t="n"/>
      <c r="B31" s="15" t="n"/>
      <c r="C31" s="15" t="n"/>
      <c r="D31" s="15" t="n"/>
      <c r="E31" s="16" t="n"/>
      <c r="F31" s="16" t="n"/>
      <c r="G31" s="15" t="n"/>
      <c r="H31" s="15" t="n"/>
      <c r="I31" s="17" t="n"/>
      <c r="J31" s="26" t="n"/>
      <c r="K31" s="16" t="n"/>
      <c r="L31" s="19" t="n"/>
      <c r="M31" s="15" t="n"/>
      <c r="N31" s="15" t="n"/>
      <c r="O31" s="16" t="n"/>
      <c r="P31" s="20">
        <f>IF(COUNTA(A31:O31)=0,"",IF(OR(A31="",B31="",C31="",D31="",E31="",F31="",G31="",H31="",I31="",J31="",K31="",L31="",M31="",N31="",O31=""),"INCOMPLETO",IF(O31="Confirmado","COMPATIBLE",IF(O31="Confirmado con límites","REVISAR",IF(O31="No compatible","NO COMPATIBLE",IF(O31="Cancelado","CANCELADO","PENDIENTE"))))))</f>
        <v/>
      </c>
      <c r="Q31" s="5">
        <f>IF(P31="","",IF(P31="INCOMPLETO","Completar los campos obligatorios",IF(P31="REVISAR","Comprobar los límites con la persona viajera",IF(P31="NO COMPATIBLE","Buscar una alternativa y validarla manualmente",IF(P31="PENDIENTE",IF(I31&lt;TODAY(),"Fecha pasada: comprobar el registro",IF(OR(E31="Alta",I31&lt;=TODAY()+'Parámetros'!$B$4),"Revisión prioritaria por necesidad o proximidad","Solicitar comprobación humana")),IF(P31="CANCELADO","Revisar el impacto en el itinerario",""))))))</f>
        <v/>
      </c>
    </row>
    <row r="32" ht="34" customHeight="1">
      <c r="A32" s="15" t="n"/>
      <c r="B32" s="15" t="n"/>
      <c r="C32" s="15" t="n"/>
      <c r="D32" s="15" t="n"/>
      <c r="E32" s="16" t="n"/>
      <c r="F32" s="16" t="n"/>
      <c r="G32" s="15" t="n"/>
      <c r="H32" s="15" t="n"/>
      <c r="I32" s="17" t="n"/>
      <c r="J32" s="26" t="n"/>
      <c r="K32" s="16" t="n"/>
      <c r="L32" s="19" t="n"/>
      <c r="M32" s="15" t="n"/>
      <c r="N32" s="15" t="n"/>
      <c r="O32" s="16" t="n"/>
      <c r="P32" s="21">
        <f>IF(COUNTA(A32:O32)=0,"",IF(OR(A32="",B32="",C32="",D32="",E32="",F32="",G32="",H32="",I32="",J32="",K32="",L32="",M32="",N32="",O32=""),"INCOMPLETO",IF(O32="Confirmado","COMPATIBLE",IF(O32="Confirmado con límites","REVISAR",IF(O32="No compatible","NO COMPATIBLE",IF(O32="Cancelado","CANCELADO","PENDIENTE"))))))</f>
        <v/>
      </c>
      <c r="Q32" s="7">
        <f>IF(P32="","",IF(P32="INCOMPLETO","Completar los campos obligatorios",IF(P32="REVISAR","Comprobar los límites con la persona viajera",IF(P32="NO COMPATIBLE","Buscar una alternativa y validarla manualmente",IF(P32="PENDIENTE",IF(I32&lt;TODAY(),"Fecha pasada: comprobar el registro",IF(OR(E32="Alta",I32&lt;=TODAY()+'Parámetros'!$B$4),"Revisión prioritaria por necesidad o proximidad","Solicitar comprobación humana")),IF(P32="CANCELADO","Revisar el impacto en el itinerario",""))))))</f>
        <v/>
      </c>
    </row>
    <row r="33" ht="34" customHeight="1">
      <c r="A33" s="15" t="n"/>
      <c r="B33" s="15" t="n"/>
      <c r="C33" s="15" t="n"/>
      <c r="D33" s="15" t="n"/>
      <c r="E33" s="16" t="n"/>
      <c r="F33" s="16" t="n"/>
      <c r="G33" s="15" t="n"/>
      <c r="H33" s="15" t="n"/>
      <c r="I33" s="17" t="n"/>
      <c r="J33" s="26" t="n"/>
      <c r="K33" s="16" t="n"/>
      <c r="L33" s="19" t="n"/>
      <c r="M33" s="15" t="n"/>
      <c r="N33" s="15" t="n"/>
      <c r="O33" s="16" t="n"/>
      <c r="P33" s="20">
        <f>IF(COUNTA(A33:O33)=0,"",IF(OR(A33="",B33="",C33="",D33="",E33="",F33="",G33="",H33="",I33="",J33="",K33="",L33="",M33="",N33="",O33=""),"INCOMPLETO",IF(O33="Confirmado","COMPATIBLE",IF(O33="Confirmado con límites","REVISAR",IF(O33="No compatible","NO COMPATIBLE",IF(O33="Cancelado","CANCELADO","PENDIENTE"))))))</f>
        <v/>
      </c>
      <c r="Q33" s="5">
        <f>IF(P33="","",IF(P33="INCOMPLETO","Completar los campos obligatorios",IF(P33="REVISAR","Comprobar los límites con la persona viajera",IF(P33="NO COMPATIBLE","Buscar una alternativa y validarla manualmente",IF(P33="PENDIENTE",IF(I33&lt;TODAY(),"Fecha pasada: comprobar el registro",IF(OR(E33="Alta",I33&lt;=TODAY()+'Parámetros'!$B$4),"Revisión prioritaria por necesidad o proximidad","Solicitar comprobación humana")),IF(P33="CANCELADO","Revisar el impacto en el itinerario",""))))))</f>
        <v/>
      </c>
    </row>
    <row r="34" ht="34" customHeight="1">
      <c r="A34" s="15" t="n"/>
      <c r="B34" s="15" t="n"/>
      <c r="C34" s="15" t="n"/>
      <c r="D34" s="15" t="n"/>
      <c r="E34" s="16" t="n"/>
      <c r="F34" s="16" t="n"/>
      <c r="G34" s="15" t="n"/>
      <c r="H34" s="15" t="n"/>
      <c r="I34" s="17" t="n"/>
      <c r="J34" s="26" t="n"/>
      <c r="K34" s="16" t="n"/>
      <c r="L34" s="19" t="n"/>
      <c r="M34" s="15" t="n"/>
      <c r="N34" s="15" t="n"/>
      <c r="O34" s="16" t="n"/>
      <c r="P34" s="21">
        <f>IF(COUNTA(A34:O34)=0,"",IF(OR(A34="",B34="",C34="",D34="",E34="",F34="",G34="",H34="",I34="",J34="",K34="",L34="",M34="",N34="",O34=""),"INCOMPLETO",IF(O34="Confirmado","COMPATIBLE",IF(O34="Confirmado con límites","REVISAR",IF(O34="No compatible","NO COMPATIBLE",IF(O34="Cancelado","CANCELADO","PENDIENTE"))))))</f>
        <v/>
      </c>
      <c r="Q34" s="7">
        <f>IF(P34="","",IF(P34="INCOMPLETO","Completar los campos obligatorios",IF(P34="REVISAR","Comprobar los límites con la persona viajera",IF(P34="NO COMPATIBLE","Buscar una alternativa y validarla manualmente",IF(P34="PENDIENTE",IF(I34&lt;TODAY(),"Fecha pasada: comprobar el registro",IF(OR(E34="Alta",I34&lt;=TODAY()+'Parámetros'!$B$4),"Revisión prioritaria por necesidad o proximidad","Solicitar comprobación humana")),IF(P34="CANCELADO","Revisar el impacto en el itinerario",""))))))</f>
        <v/>
      </c>
    </row>
    <row r="35" ht="34" customHeight="1">
      <c r="A35" s="15" t="n"/>
      <c r="B35" s="15" t="n"/>
      <c r="C35" s="15" t="n"/>
      <c r="D35" s="15" t="n"/>
      <c r="E35" s="16" t="n"/>
      <c r="F35" s="16" t="n"/>
      <c r="G35" s="15" t="n"/>
      <c r="H35" s="15" t="n"/>
      <c r="I35" s="17" t="n"/>
      <c r="J35" s="26" t="n"/>
      <c r="K35" s="16" t="n"/>
      <c r="L35" s="19" t="n"/>
      <c r="M35" s="15" t="n"/>
      <c r="N35" s="15" t="n"/>
      <c r="O35" s="16" t="n"/>
      <c r="P35" s="20">
        <f>IF(COUNTA(A35:O35)=0,"",IF(OR(A35="",B35="",C35="",D35="",E35="",F35="",G35="",H35="",I35="",J35="",K35="",L35="",M35="",N35="",O35=""),"INCOMPLETO",IF(O35="Confirmado","COMPATIBLE",IF(O35="Confirmado con límites","REVISAR",IF(O35="No compatible","NO COMPATIBLE",IF(O35="Cancelado","CANCELADO","PENDIENTE"))))))</f>
        <v/>
      </c>
      <c r="Q35" s="5">
        <f>IF(P35="","",IF(P35="INCOMPLETO","Completar los campos obligatorios",IF(P35="REVISAR","Comprobar los límites con la persona viajera",IF(P35="NO COMPATIBLE","Buscar una alternativa y validarla manualmente",IF(P35="PENDIENTE",IF(I35&lt;TODAY(),"Fecha pasada: comprobar el registro",IF(OR(E35="Alta",I35&lt;=TODAY()+'Parámetros'!$B$4),"Revisión prioritaria por necesidad o proximidad","Solicitar comprobación humana")),IF(P35="CANCELADO","Revisar el impacto en el itinerario",""))))))</f>
        <v/>
      </c>
    </row>
    <row r="36" ht="34" customHeight="1">
      <c r="A36" s="15" t="n"/>
      <c r="B36" s="15" t="n"/>
      <c r="C36" s="15" t="n"/>
      <c r="D36" s="15" t="n"/>
      <c r="E36" s="16" t="n"/>
      <c r="F36" s="16" t="n"/>
      <c r="G36" s="15" t="n"/>
      <c r="H36" s="15" t="n"/>
      <c r="I36" s="17" t="n"/>
      <c r="J36" s="26" t="n"/>
      <c r="K36" s="16" t="n"/>
      <c r="L36" s="19" t="n"/>
      <c r="M36" s="15" t="n"/>
      <c r="N36" s="15" t="n"/>
      <c r="O36" s="16" t="n"/>
      <c r="P36" s="21">
        <f>IF(COUNTA(A36:O36)=0,"",IF(OR(A36="",B36="",C36="",D36="",E36="",F36="",G36="",H36="",I36="",J36="",K36="",L36="",M36="",N36="",O36=""),"INCOMPLETO",IF(O36="Confirmado","COMPATIBLE",IF(O36="Confirmado con límites","REVISAR",IF(O36="No compatible","NO COMPATIBLE",IF(O36="Cancelado","CANCELADO","PENDIENTE"))))))</f>
        <v/>
      </c>
      <c r="Q36" s="7">
        <f>IF(P36="","",IF(P36="INCOMPLETO","Completar los campos obligatorios",IF(P36="REVISAR","Comprobar los límites con la persona viajera",IF(P36="NO COMPATIBLE","Buscar una alternativa y validarla manualmente",IF(P36="PENDIENTE",IF(I36&lt;TODAY(),"Fecha pasada: comprobar el registro",IF(OR(E36="Alta",I36&lt;=TODAY()+'Parámetros'!$B$4),"Revisión prioritaria por necesidad o proximidad","Solicitar comprobación humana")),IF(P36="CANCELADO","Revisar el impacto en el itinerario",""))))))</f>
        <v/>
      </c>
    </row>
    <row r="37" ht="34" customHeight="1">
      <c r="A37" s="15" t="n"/>
      <c r="B37" s="15" t="n"/>
      <c r="C37" s="15" t="n"/>
      <c r="D37" s="15" t="n"/>
      <c r="E37" s="16" t="n"/>
      <c r="F37" s="16" t="n"/>
      <c r="G37" s="15" t="n"/>
      <c r="H37" s="15" t="n"/>
      <c r="I37" s="17" t="n"/>
      <c r="J37" s="26" t="n"/>
      <c r="K37" s="16" t="n"/>
      <c r="L37" s="19" t="n"/>
      <c r="M37" s="15" t="n"/>
      <c r="N37" s="15" t="n"/>
      <c r="O37" s="16" t="n"/>
      <c r="P37" s="20">
        <f>IF(COUNTA(A37:O37)=0,"",IF(OR(A37="",B37="",C37="",D37="",E37="",F37="",G37="",H37="",I37="",J37="",K37="",L37="",M37="",N37="",O37=""),"INCOMPLETO",IF(O37="Confirmado","COMPATIBLE",IF(O37="Confirmado con límites","REVISAR",IF(O37="No compatible","NO COMPATIBLE",IF(O37="Cancelado","CANCELADO","PENDIENTE"))))))</f>
        <v/>
      </c>
      <c r="Q37" s="5">
        <f>IF(P37="","",IF(P37="INCOMPLETO","Completar los campos obligatorios",IF(P37="REVISAR","Comprobar los límites con la persona viajera",IF(P37="NO COMPATIBLE","Buscar una alternativa y validarla manualmente",IF(P37="PENDIENTE",IF(I37&lt;TODAY(),"Fecha pasada: comprobar el registro",IF(OR(E37="Alta",I37&lt;=TODAY()+'Parámetros'!$B$4),"Revisión prioritaria por necesidad o proximidad","Solicitar comprobación humana")),IF(P37="CANCELADO","Revisar el impacto en el itinerario",""))))))</f>
        <v/>
      </c>
    </row>
    <row r="38" ht="34" customHeight="1">
      <c r="A38" s="15" t="n"/>
      <c r="B38" s="15" t="n"/>
      <c r="C38" s="15" t="n"/>
      <c r="D38" s="15" t="n"/>
      <c r="E38" s="16" t="n"/>
      <c r="F38" s="16" t="n"/>
      <c r="G38" s="15" t="n"/>
      <c r="H38" s="15" t="n"/>
      <c r="I38" s="17" t="n"/>
      <c r="J38" s="26" t="n"/>
      <c r="K38" s="16" t="n"/>
      <c r="L38" s="19" t="n"/>
      <c r="M38" s="15" t="n"/>
      <c r="N38" s="15" t="n"/>
      <c r="O38" s="16" t="n"/>
      <c r="P38" s="21">
        <f>IF(COUNTA(A38:O38)=0,"",IF(OR(A38="",B38="",C38="",D38="",E38="",F38="",G38="",H38="",I38="",J38="",K38="",L38="",M38="",N38="",O38=""),"INCOMPLETO",IF(O38="Confirmado","COMPATIBLE",IF(O38="Confirmado con límites","REVISAR",IF(O38="No compatible","NO COMPATIBLE",IF(O38="Cancelado","CANCELADO","PENDIENTE"))))))</f>
        <v/>
      </c>
      <c r="Q38" s="7">
        <f>IF(P38="","",IF(P38="INCOMPLETO","Completar los campos obligatorios",IF(P38="REVISAR","Comprobar los límites con la persona viajera",IF(P38="NO COMPATIBLE","Buscar una alternativa y validarla manualmente",IF(P38="PENDIENTE",IF(I38&lt;TODAY(),"Fecha pasada: comprobar el registro",IF(OR(E38="Alta",I38&lt;=TODAY()+'Parámetros'!$B$4),"Revisión prioritaria por necesidad o proximidad","Solicitar comprobación humana")),IF(P38="CANCELADO","Revisar el impacto en el itinerario",""))))))</f>
        <v/>
      </c>
    </row>
    <row r="39" ht="34" customHeight="1">
      <c r="A39" s="15" t="n"/>
      <c r="B39" s="15" t="n"/>
      <c r="C39" s="15" t="n"/>
      <c r="D39" s="15" t="n"/>
      <c r="E39" s="16" t="n"/>
      <c r="F39" s="16" t="n"/>
      <c r="G39" s="15" t="n"/>
      <c r="H39" s="15" t="n"/>
      <c r="I39" s="17" t="n"/>
      <c r="J39" s="26" t="n"/>
      <c r="K39" s="16" t="n"/>
      <c r="L39" s="19" t="n"/>
      <c r="M39" s="15" t="n"/>
      <c r="N39" s="15" t="n"/>
      <c r="O39" s="16" t="n"/>
      <c r="P39" s="20">
        <f>IF(COUNTA(A39:O39)=0,"",IF(OR(A39="",B39="",C39="",D39="",E39="",F39="",G39="",H39="",I39="",J39="",K39="",L39="",M39="",N39="",O39=""),"INCOMPLETO",IF(O39="Confirmado","COMPATIBLE",IF(O39="Confirmado con límites","REVISAR",IF(O39="No compatible","NO COMPATIBLE",IF(O39="Cancelado","CANCELADO","PENDIENTE"))))))</f>
        <v/>
      </c>
      <c r="Q39" s="5">
        <f>IF(P39="","",IF(P39="INCOMPLETO","Completar los campos obligatorios",IF(P39="REVISAR","Comprobar los límites con la persona viajera",IF(P39="NO COMPATIBLE","Buscar una alternativa y validarla manualmente",IF(P39="PENDIENTE",IF(I39&lt;TODAY(),"Fecha pasada: comprobar el registro",IF(OR(E39="Alta",I39&lt;=TODAY()+'Parámetros'!$B$4),"Revisión prioritaria por necesidad o proximidad","Solicitar comprobación humana")),IF(P39="CANCELADO","Revisar el impacto en el itinerario",""))))))</f>
        <v/>
      </c>
    </row>
    <row r="40" ht="34" customHeight="1">
      <c r="A40" s="15" t="n"/>
      <c r="B40" s="15" t="n"/>
      <c r="C40" s="15" t="n"/>
      <c r="D40" s="15" t="n"/>
      <c r="E40" s="16" t="n"/>
      <c r="F40" s="16" t="n"/>
      <c r="G40" s="15" t="n"/>
      <c r="H40" s="15" t="n"/>
      <c r="I40" s="17" t="n"/>
      <c r="J40" s="26" t="n"/>
      <c r="K40" s="16" t="n"/>
      <c r="L40" s="19" t="n"/>
      <c r="M40" s="15" t="n"/>
      <c r="N40" s="15" t="n"/>
      <c r="O40" s="16" t="n"/>
      <c r="P40" s="21">
        <f>IF(COUNTA(A40:O40)=0,"",IF(OR(A40="",B40="",C40="",D40="",E40="",F40="",G40="",H40="",I40="",J40="",K40="",L40="",M40="",N40="",O40=""),"INCOMPLETO",IF(O40="Confirmado","COMPATIBLE",IF(O40="Confirmado con límites","REVISAR",IF(O40="No compatible","NO COMPATIBLE",IF(O40="Cancelado","CANCELADO","PENDIENTE"))))))</f>
        <v/>
      </c>
      <c r="Q40" s="7">
        <f>IF(P40="","",IF(P40="INCOMPLETO","Completar los campos obligatorios",IF(P40="REVISAR","Comprobar los límites con la persona viajera",IF(P40="NO COMPATIBLE","Buscar una alternativa y validarla manualmente",IF(P40="PENDIENTE",IF(I40&lt;TODAY(),"Fecha pasada: comprobar el registro",IF(OR(E40="Alta",I40&lt;=TODAY()+'Parámetros'!$B$4),"Revisión prioritaria por necesidad o proximidad","Solicitar comprobación humana")),IF(P40="CANCELADO","Revisar el impacto en el itinerario",""))))))</f>
        <v/>
      </c>
    </row>
    <row r="41" ht="34" customHeight="1">
      <c r="A41" s="15" t="n"/>
      <c r="B41" s="15" t="n"/>
      <c r="C41" s="15" t="n"/>
      <c r="D41" s="15" t="n"/>
      <c r="E41" s="16" t="n"/>
      <c r="F41" s="16" t="n"/>
      <c r="G41" s="15" t="n"/>
      <c r="H41" s="15" t="n"/>
      <c r="I41" s="17" t="n"/>
      <c r="J41" s="26" t="n"/>
      <c r="K41" s="16" t="n"/>
      <c r="L41" s="19" t="n"/>
      <c r="M41" s="15" t="n"/>
      <c r="N41" s="15" t="n"/>
      <c r="O41" s="16" t="n"/>
      <c r="P41" s="20">
        <f>IF(COUNTA(A41:O41)=0,"",IF(OR(A41="",B41="",C41="",D41="",E41="",F41="",G41="",H41="",I41="",J41="",K41="",L41="",M41="",N41="",O41=""),"INCOMPLETO",IF(O41="Confirmado","COMPATIBLE",IF(O41="Confirmado con límites","REVISAR",IF(O41="No compatible","NO COMPATIBLE",IF(O41="Cancelado","CANCELADO","PENDIENTE"))))))</f>
        <v/>
      </c>
      <c r="Q41" s="5">
        <f>IF(P41="","",IF(P41="INCOMPLETO","Completar los campos obligatorios",IF(P41="REVISAR","Comprobar los límites con la persona viajera",IF(P41="NO COMPATIBLE","Buscar una alternativa y validarla manualmente",IF(P41="PENDIENTE",IF(I41&lt;TODAY(),"Fecha pasada: comprobar el registro",IF(OR(E41="Alta",I41&lt;=TODAY()+'Parámetros'!$B$4),"Revisión prioritaria por necesidad o proximidad","Solicitar comprobación humana")),IF(P41="CANCELADO","Revisar el impacto en el itinerario",""))))))</f>
        <v/>
      </c>
    </row>
    <row r="42" ht="34" customHeight="1">
      <c r="A42" s="15" t="n"/>
      <c r="B42" s="15" t="n"/>
      <c r="C42" s="15" t="n"/>
      <c r="D42" s="15" t="n"/>
      <c r="E42" s="16" t="n"/>
      <c r="F42" s="16" t="n"/>
      <c r="G42" s="15" t="n"/>
      <c r="H42" s="15" t="n"/>
      <c r="I42" s="17" t="n"/>
      <c r="J42" s="26" t="n"/>
      <c r="K42" s="16" t="n"/>
      <c r="L42" s="19" t="n"/>
      <c r="M42" s="15" t="n"/>
      <c r="N42" s="15" t="n"/>
      <c r="O42" s="16" t="n"/>
      <c r="P42" s="21">
        <f>IF(COUNTA(A42:O42)=0,"",IF(OR(A42="",B42="",C42="",D42="",E42="",F42="",G42="",H42="",I42="",J42="",K42="",L42="",M42="",N42="",O42=""),"INCOMPLETO",IF(O42="Confirmado","COMPATIBLE",IF(O42="Confirmado con límites","REVISAR",IF(O42="No compatible","NO COMPATIBLE",IF(O42="Cancelado","CANCELADO","PENDIENTE"))))))</f>
        <v/>
      </c>
      <c r="Q42" s="7">
        <f>IF(P42="","",IF(P42="INCOMPLETO","Completar los campos obligatorios",IF(P42="REVISAR","Comprobar los límites con la persona viajera",IF(P42="NO COMPATIBLE","Buscar una alternativa y validarla manualmente",IF(P42="PENDIENTE",IF(I42&lt;TODAY(),"Fecha pasada: comprobar el registro",IF(OR(E42="Alta",I42&lt;=TODAY()+'Parámetros'!$B$4),"Revisión prioritaria por necesidad o proximidad","Solicitar comprobación humana")),IF(P42="CANCELADO","Revisar el impacto en el itinerario",""))))))</f>
        <v/>
      </c>
    </row>
    <row r="43" ht="34" customHeight="1">
      <c r="A43" s="15" t="n"/>
      <c r="B43" s="15" t="n"/>
      <c r="C43" s="15" t="n"/>
      <c r="D43" s="15" t="n"/>
      <c r="E43" s="16" t="n"/>
      <c r="F43" s="16" t="n"/>
      <c r="G43" s="15" t="n"/>
      <c r="H43" s="15" t="n"/>
      <c r="I43" s="17" t="n"/>
      <c r="J43" s="26" t="n"/>
      <c r="K43" s="16" t="n"/>
      <c r="L43" s="19" t="n"/>
      <c r="M43" s="15" t="n"/>
      <c r="N43" s="15" t="n"/>
      <c r="O43" s="16" t="n"/>
      <c r="P43" s="20">
        <f>IF(COUNTA(A43:O43)=0,"",IF(OR(A43="",B43="",C43="",D43="",E43="",F43="",G43="",H43="",I43="",J43="",K43="",L43="",M43="",N43="",O43=""),"INCOMPLETO",IF(O43="Confirmado","COMPATIBLE",IF(O43="Confirmado con límites","REVISAR",IF(O43="No compatible","NO COMPATIBLE",IF(O43="Cancelado","CANCELADO","PENDIENTE"))))))</f>
        <v/>
      </c>
      <c r="Q43" s="5">
        <f>IF(P43="","",IF(P43="INCOMPLETO","Completar los campos obligatorios",IF(P43="REVISAR","Comprobar los límites con la persona viajera",IF(P43="NO COMPATIBLE","Buscar una alternativa y validarla manualmente",IF(P43="PENDIENTE",IF(I43&lt;TODAY(),"Fecha pasada: comprobar el registro",IF(OR(E43="Alta",I43&lt;=TODAY()+'Parámetros'!$B$4),"Revisión prioritaria por necesidad o proximidad","Solicitar comprobación humana")),IF(P43="CANCELADO","Revisar el impacto en el itinerario",""))))))</f>
        <v/>
      </c>
    </row>
    <row r="44" ht="34" customHeight="1">
      <c r="A44" s="15" t="n"/>
      <c r="B44" s="15" t="n"/>
      <c r="C44" s="15" t="n"/>
      <c r="D44" s="15" t="n"/>
      <c r="E44" s="16" t="n"/>
      <c r="F44" s="16" t="n"/>
      <c r="G44" s="15" t="n"/>
      <c r="H44" s="15" t="n"/>
      <c r="I44" s="17" t="n"/>
      <c r="J44" s="26" t="n"/>
      <c r="K44" s="16" t="n"/>
      <c r="L44" s="19" t="n"/>
      <c r="M44" s="15" t="n"/>
      <c r="N44" s="15" t="n"/>
      <c r="O44" s="16" t="n"/>
      <c r="P44" s="21">
        <f>IF(COUNTA(A44:O44)=0,"",IF(OR(A44="",B44="",C44="",D44="",E44="",F44="",G44="",H44="",I44="",J44="",K44="",L44="",M44="",N44="",O44=""),"INCOMPLETO",IF(O44="Confirmado","COMPATIBLE",IF(O44="Confirmado con límites","REVISAR",IF(O44="No compatible","NO COMPATIBLE",IF(O44="Cancelado","CANCELADO","PENDIENTE"))))))</f>
        <v/>
      </c>
      <c r="Q44" s="7">
        <f>IF(P44="","",IF(P44="INCOMPLETO","Completar los campos obligatorios",IF(P44="REVISAR","Comprobar los límites con la persona viajera",IF(P44="NO COMPATIBLE","Buscar una alternativa y validarla manualmente",IF(P44="PENDIENTE",IF(I44&lt;TODAY(),"Fecha pasada: comprobar el registro",IF(OR(E44="Alta",I44&lt;=TODAY()+'Parámetros'!$B$4),"Revisión prioritaria por necesidad o proximidad","Solicitar comprobación humana")),IF(P44="CANCELADO","Revisar el impacto en el itinerario",""))))))</f>
        <v/>
      </c>
    </row>
    <row r="45" ht="34" customHeight="1">
      <c r="A45" s="15" t="n"/>
      <c r="B45" s="15" t="n"/>
      <c r="C45" s="15" t="n"/>
      <c r="D45" s="15" t="n"/>
      <c r="E45" s="16" t="n"/>
      <c r="F45" s="16" t="n"/>
      <c r="G45" s="15" t="n"/>
      <c r="H45" s="15" t="n"/>
      <c r="I45" s="17" t="n"/>
      <c r="J45" s="26" t="n"/>
      <c r="K45" s="16" t="n"/>
      <c r="L45" s="19" t="n"/>
      <c r="M45" s="15" t="n"/>
      <c r="N45" s="15" t="n"/>
      <c r="O45" s="16" t="n"/>
      <c r="P45" s="20">
        <f>IF(COUNTA(A45:O45)=0,"",IF(OR(A45="",B45="",C45="",D45="",E45="",F45="",G45="",H45="",I45="",J45="",K45="",L45="",M45="",N45="",O45=""),"INCOMPLETO",IF(O45="Confirmado","COMPATIBLE",IF(O45="Confirmado con límites","REVISAR",IF(O45="No compatible","NO COMPATIBLE",IF(O45="Cancelado","CANCELADO","PENDIENTE"))))))</f>
        <v/>
      </c>
      <c r="Q45" s="5">
        <f>IF(P45="","",IF(P45="INCOMPLETO","Completar los campos obligatorios",IF(P45="REVISAR","Comprobar los límites con la persona viajera",IF(P45="NO COMPATIBLE","Buscar una alternativa y validarla manualmente",IF(P45="PENDIENTE",IF(I45&lt;TODAY(),"Fecha pasada: comprobar el registro",IF(OR(E45="Alta",I45&lt;=TODAY()+'Parámetros'!$B$4),"Revisión prioritaria por necesidad o proximidad","Solicitar comprobación humana")),IF(P45="CANCELADO","Revisar el impacto en el itinerario",""))))))</f>
        <v/>
      </c>
    </row>
    <row r="46" ht="34" customHeight="1">
      <c r="A46" s="15" t="n"/>
      <c r="B46" s="15" t="n"/>
      <c r="C46" s="15" t="n"/>
      <c r="D46" s="15" t="n"/>
      <c r="E46" s="16" t="n"/>
      <c r="F46" s="16" t="n"/>
      <c r="G46" s="15" t="n"/>
      <c r="H46" s="15" t="n"/>
      <c r="I46" s="17" t="n"/>
      <c r="J46" s="26" t="n"/>
      <c r="K46" s="16" t="n"/>
      <c r="L46" s="19" t="n"/>
      <c r="M46" s="15" t="n"/>
      <c r="N46" s="15" t="n"/>
      <c r="O46" s="16" t="n"/>
      <c r="P46" s="21">
        <f>IF(COUNTA(A46:O46)=0,"",IF(OR(A46="",B46="",C46="",D46="",E46="",F46="",G46="",H46="",I46="",J46="",K46="",L46="",M46="",N46="",O46=""),"INCOMPLETO",IF(O46="Confirmado","COMPATIBLE",IF(O46="Confirmado con límites","REVISAR",IF(O46="No compatible","NO COMPATIBLE",IF(O46="Cancelado","CANCELADO","PENDIENTE"))))))</f>
        <v/>
      </c>
      <c r="Q46" s="7">
        <f>IF(P46="","",IF(P46="INCOMPLETO","Completar los campos obligatorios",IF(P46="REVISAR","Comprobar los límites con la persona viajera",IF(P46="NO COMPATIBLE","Buscar una alternativa y validarla manualmente",IF(P46="PENDIENTE",IF(I46&lt;TODAY(),"Fecha pasada: comprobar el registro",IF(OR(E46="Alta",I46&lt;=TODAY()+'Parámetros'!$B$4),"Revisión prioritaria por necesidad o proximidad","Solicitar comprobación humana")),IF(P46="CANCELADO","Revisar el impacto en el itinerario",""))))))</f>
        <v/>
      </c>
    </row>
    <row r="47" ht="34" customHeight="1">
      <c r="A47" s="15" t="n"/>
      <c r="B47" s="15" t="n"/>
      <c r="C47" s="15" t="n"/>
      <c r="D47" s="15" t="n"/>
      <c r="E47" s="16" t="n"/>
      <c r="F47" s="16" t="n"/>
      <c r="G47" s="15" t="n"/>
      <c r="H47" s="15" t="n"/>
      <c r="I47" s="17" t="n"/>
      <c r="J47" s="26" t="n"/>
      <c r="K47" s="16" t="n"/>
      <c r="L47" s="19" t="n"/>
      <c r="M47" s="15" t="n"/>
      <c r="N47" s="15" t="n"/>
      <c r="O47" s="16" t="n"/>
      <c r="P47" s="20">
        <f>IF(COUNTA(A47:O47)=0,"",IF(OR(A47="",B47="",C47="",D47="",E47="",F47="",G47="",H47="",I47="",J47="",K47="",L47="",M47="",N47="",O47=""),"INCOMPLETO",IF(O47="Confirmado","COMPATIBLE",IF(O47="Confirmado con límites","REVISAR",IF(O47="No compatible","NO COMPATIBLE",IF(O47="Cancelado","CANCELADO","PENDIENTE"))))))</f>
        <v/>
      </c>
      <c r="Q47" s="5">
        <f>IF(P47="","",IF(P47="INCOMPLETO","Completar los campos obligatorios",IF(P47="REVISAR","Comprobar los límites con la persona viajera",IF(P47="NO COMPATIBLE","Buscar una alternativa y validarla manualmente",IF(P47="PENDIENTE",IF(I47&lt;TODAY(),"Fecha pasada: comprobar el registro",IF(OR(E47="Alta",I47&lt;=TODAY()+'Parámetros'!$B$4),"Revisión prioritaria por necesidad o proximidad","Solicitar comprobación humana")),IF(P47="CANCELADO","Revisar el impacto en el itinerario",""))))))</f>
        <v/>
      </c>
    </row>
    <row r="48" ht="34" customHeight="1">
      <c r="A48" s="15" t="n"/>
      <c r="B48" s="15" t="n"/>
      <c r="C48" s="15" t="n"/>
      <c r="D48" s="15" t="n"/>
      <c r="E48" s="16" t="n"/>
      <c r="F48" s="16" t="n"/>
      <c r="G48" s="15" t="n"/>
      <c r="H48" s="15" t="n"/>
      <c r="I48" s="17" t="n"/>
      <c r="J48" s="26" t="n"/>
      <c r="K48" s="16" t="n"/>
      <c r="L48" s="19" t="n"/>
      <c r="M48" s="15" t="n"/>
      <c r="N48" s="15" t="n"/>
      <c r="O48" s="16" t="n"/>
      <c r="P48" s="21">
        <f>IF(COUNTA(A48:O48)=0,"",IF(OR(A48="",B48="",C48="",D48="",E48="",F48="",G48="",H48="",I48="",J48="",K48="",L48="",M48="",N48="",O48=""),"INCOMPLETO",IF(O48="Confirmado","COMPATIBLE",IF(O48="Confirmado con límites","REVISAR",IF(O48="No compatible","NO COMPATIBLE",IF(O48="Cancelado","CANCELADO","PENDIENTE"))))))</f>
        <v/>
      </c>
      <c r="Q48" s="7">
        <f>IF(P48="","",IF(P48="INCOMPLETO","Completar los campos obligatorios",IF(P48="REVISAR","Comprobar los límites con la persona viajera",IF(P48="NO COMPATIBLE","Buscar una alternativa y validarla manualmente",IF(P48="PENDIENTE",IF(I48&lt;TODAY(),"Fecha pasada: comprobar el registro",IF(OR(E48="Alta",I48&lt;=TODAY()+'Parámetros'!$B$4),"Revisión prioritaria por necesidad o proximidad","Solicitar comprobación humana")),IF(P48="CANCELADO","Revisar el impacto en el itinerario",""))))))</f>
        <v/>
      </c>
    </row>
    <row r="49" ht="34" customHeight="1">
      <c r="A49" s="15" t="n"/>
      <c r="B49" s="15" t="n"/>
      <c r="C49" s="15" t="n"/>
      <c r="D49" s="15" t="n"/>
      <c r="E49" s="16" t="n"/>
      <c r="F49" s="16" t="n"/>
      <c r="G49" s="15" t="n"/>
      <c r="H49" s="15" t="n"/>
      <c r="I49" s="17" t="n"/>
      <c r="J49" s="26" t="n"/>
      <c r="K49" s="16" t="n"/>
      <c r="L49" s="19" t="n"/>
      <c r="M49" s="15" t="n"/>
      <c r="N49" s="15" t="n"/>
      <c r="O49" s="16" t="n"/>
      <c r="P49" s="20">
        <f>IF(COUNTA(A49:O49)=0,"",IF(OR(A49="",B49="",C49="",D49="",E49="",F49="",G49="",H49="",I49="",J49="",K49="",L49="",M49="",N49="",O49=""),"INCOMPLETO",IF(O49="Confirmado","COMPATIBLE",IF(O49="Confirmado con límites","REVISAR",IF(O49="No compatible","NO COMPATIBLE",IF(O49="Cancelado","CANCELADO","PENDIENTE"))))))</f>
        <v/>
      </c>
      <c r="Q49" s="5">
        <f>IF(P49="","",IF(P49="INCOMPLETO","Completar los campos obligatorios",IF(P49="REVISAR","Comprobar los límites con la persona viajera",IF(P49="NO COMPATIBLE","Buscar una alternativa y validarla manualmente",IF(P49="PENDIENTE",IF(I49&lt;TODAY(),"Fecha pasada: comprobar el registro",IF(OR(E49="Alta",I49&lt;=TODAY()+'Parámetros'!$B$4),"Revisión prioritaria por necesidad o proximidad","Solicitar comprobación humana")),IF(P49="CANCELADO","Revisar el impacto en el itinerario",""))))))</f>
        <v/>
      </c>
    </row>
    <row r="50" ht="34" customHeight="1">
      <c r="A50" s="15" t="n"/>
      <c r="B50" s="15" t="n"/>
      <c r="C50" s="15" t="n"/>
      <c r="D50" s="15" t="n"/>
      <c r="E50" s="16" t="n"/>
      <c r="F50" s="16" t="n"/>
      <c r="G50" s="15" t="n"/>
      <c r="H50" s="15" t="n"/>
      <c r="I50" s="17" t="n"/>
      <c r="J50" s="26" t="n"/>
      <c r="K50" s="16" t="n"/>
      <c r="L50" s="19" t="n"/>
      <c r="M50" s="15" t="n"/>
      <c r="N50" s="15" t="n"/>
      <c r="O50" s="16" t="n"/>
      <c r="P50" s="21">
        <f>IF(COUNTA(A50:O50)=0,"",IF(OR(A50="",B50="",C50="",D50="",E50="",F50="",G50="",H50="",I50="",J50="",K50="",L50="",M50="",N50="",O50=""),"INCOMPLETO",IF(O50="Confirmado","COMPATIBLE",IF(O50="Confirmado con límites","REVISAR",IF(O50="No compatible","NO COMPATIBLE",IF(O50="Cancelado","CANCELADO","PENDIENTE"))))))</f>
        <v/>
      </c>
      <c r="Q50" s="7">
        <f>IF(P50="","",IF(P50="INCOMPLETO","Completar los campos obligatorios",IF(P50="REVISAR","Comprobar los límites con la persona viajera",IF(P50="NO COMPATIBLE","Buscar una alternativa y validarla manualmente",IF(P50="PENDIENTE",IF(I50&lt;TODAY(),"Fecha pasada: comprobar el registro",IF(OR(E50="Alta",I50&lt;=TODAY()+'Parámetros'!$B$4),"Revisión prioritaria por necesidad o proximidad","Solicitar comprobación humana")),IF(P50="CANCELADO","Revisar el impacto en el itinerario",""))))))</f>
        <v/>
      </c>
    </row>
    <row r="51" ht="34" customHeight="1">
      <c r="A51" s="15" t="n"/>
      <c r="B51" s="15" t="n"/>
      <c r="C51" s="15" t="n"/>
      <c r="D51" s="15" t="n"/>
      <c r="E51" s="16" t="n"/>
      <c r="F51" s="16" t="n"/>
      <c r="G51" s="15" t="n"/>
      <c r="H51" s="15" t="n"/>
      <c r="I51" s="17" t="n"/>
      <c r="J51" s="26" t="n"/>
      <c r="K51" s="16" t="n"/>
      <c r="L51" s="19" t="n"/>
      <c r="M51" s="15" t="n"/>
      <c r="N51" s="15" t="n"/>
      <c r="O51" s="16" t="n"/>
      <c r="P51" s="20">
        <f>IF(COUNTA(A51:O51)=0,"",IF(OR(A51="",B51="",C51="",D51="",E51="",F51="",G51="",H51="",I51="",J51="",K51="",L51="",M51="",N51="",O51=""),"INCOMPLETO",IF(O51="Confirmado","COMPATIBLE",IF(O51="Confirmado con límites","REVISAR",IF(O51="No compatible","NO COMPATIBLE",IF(O51="Cancelado","CANCELADO","PENDIENTE"))))))</f>
        <v/>
      </c>
      <c r="Q51" s="5">
        <f>IF(P51="","",IF(P51="INCOMPLETO","Completar los campos obligatorios",IF(P51="REVISAR","Comprobar los límites con la persona viajera",IF(P51="NO COMPATIBLE","Buscar una alternativa y validarla manualmente",IF(P51="PENDIENTE",IF(I51&lt;TODAY(),"Fecha pasada: comprobar el registro",IF(OR(E51="Alta",I51&lt;=TODAY()+'Parámetros'!$B$4),"Revisión prioritaria por necesidad o proximidad","Solicitar comprobación humana")),IF(P51="CANCELADO","Revisar el impacto en el itinerario",""))))))</f>
        <v/>
      </c>
    </row>
    <row r="52" ht="34" customHeight="1">
      <c r="A52" s="15" t="n"/>
      <c r="B52" s="15" t="n"/>
      <c r="C52" s="15" t="n"/>
      <c r="D52" s="15" t="n"/>
      <c r="E52" s="16" t="n"/>
      <c r="F52" s="16" t="n"/>
      <c r="G52" s="15" t="n"/>
      <c r="H52" s="15" t="n"/>
      <c r="I52" s="17" t="n"/>
      <c r="J52" s="26" t="n"/>
      <c r="K52" s="16" t="n"/>
      <c r="L52" s="19" t="n"/>
      <c r="M52" s="15" t="n"/>
      <c r="N52" s="15" t="n"/>
      <c r="O52" s="16" t="n"/>
      <c r="P52" s="21">
        <f>IF(COUNTA(A52:O52)=0,"",IF(OR(A52="",B52="",C52="",D52="",E52="",F52="",G52="",H52="",I52="",J52="",K52="",L52="",M52="",N52="",O52=""),"INCOMPLETO",IF(O52="Confirmado","COMPATIBLE",IF(O52="Confirmado con límites","REVISAR",IF(O52="No compatible","NO COMPATIBLE",IF(O52="Cancelado","CANCELADO","PENDIENTE"))))))</f>
        <v/>
      </c>
      <c r="Q52" s="7">
        <f>IF(P52="","",IF(P52="INCOMPLETO","Completar los campos obligatorios",IF(P52="REVISAR","Comprobar los límites con la persona viajera",IF(P52="NO COMPATIBLE","Buscar una alternativa y validarla manualmente",IF(P52="PENDIENTE",IF(I52&lt;TODAY(),"Fecha pasada: comprobar el registro",IF(OR(E52="Alta",I52&lt;=TODAY()+'Parámetros'!$B$4),"Revisión prioritaria por necesidad o proximidad","Solicitar comprobación humana")),IF(P52="CANCELADO","Revisar el impacto en el itinerario",""))))))</f>
        <v/>
      </c>
    </row>
    <row r="53" ht="34" customHeight="1">
      <c r="A53" s="15" t="n"/>
      <c r="B53" s="15" t="n"/>
      <c r="C53" s="15" t="n"/>
      <c r="D53" s="15" t="n"/>
      <c r="E53" s="16" t="n"/>
      <c r="F53" s="16" t="n"/>
      <c r="G53" s="15" t="n"/>
      <c r="H53" s="15" t="n"/>
      <c r="I53" s="17" t="n"/>
      <c r="J53" s="26" t="n"/>
      <c r="K53" s="16" t="n"/>
      <c r="L53" s="19" t="n"/>
      <c r="M53" s="15" t="n"/>
      <c r="N53" s="15" t="n"/>
      <c r="O53" s="16" t="n"/>
      <c r="P53" s="20">
        <f>IF(COUNTA(A53:O53)=0,"",IF(OR(A53="",B53="",C53="",D53="",E53="",F53="",G53="",H53="",I53="",J53="",K53="",L53="",M53="",N53="",O53=""),"INCOMPLETO",IF(O53="Confirmado","COMPATIBLE",IF(O53="Confirmado con límites","REVISAR",IF(O53="No compatible","NO COMPATIBLE",IF(O53="Cancelado","CANCELADO","PENDIENTE"))))))</f>
        <v/>
      </c>
      <c r="Q53" s="5">
        <f>IF(P53="","",IF(P53="INCOMPLETO","Completar los campos obligatorios",IF(P53="REVISAR","Comprobar los límites con la persona viajera",IF(P53="NO COMPATIBLE","Buscar una alternativa y validarla manualmente",IF(P53="PENDIENTE",IF(I53&lt;TODAY(),"Fecha pasada: comprobar el registro",IF(OR(E53="Alta",I53&lt;=TODAY()+'Parámetros'!$B$4),"Revisión prioritaria por necesidad o proximidad","Solicitar comprobación humana")),IF(P53="CANCELADO","Revisar el impacto en el itinerario",""))))))</f>
        <v/>
      </c>
    </row>
    <row r="54" ht="34" customHeight="1">
      <c r="A54" s="15" t="n"/>
      <c r="B54" s="15" t="n"/>
      <c r="C54" s="15" t="n"/>
      <c r="D54" s="15" t="n"/>
      <c r="E54" s="16" t="n"/>
      <c r="F54" s="16" t="n"/>
      <c r="G54" s="15" t="n"/>
      <c r="H54" s="15" t="n"/>
      <c r="I54" s="17" t="n"/>
      <c r="J54" s="26" t="n"/>
      <c r="K54" s="16" t="n"/>
      <c r="L54" s="19" t="n"/>
      <c r="M54" s="15" t="n"/>
      <c r="N54" s="15" t="n"/>
      <c r="O54" s="16" t="n"/>
      <c r="P54" s="21">
        <f>IF(COUNTA(A54:O54)=0,"",IF(OR(A54="",B54="",C54="",D54="",E54="",F54="",G54="",H54="",I54="",J54="",K54="",L54="",M54="",N54="",O54=""),"INCOMPLETO",IF(O54="Confirmado","COMPATIBLE",IF(O54="Confirmado con límites","REVISAR",IF(O54="No compatible","NO COMPATIBLE",IF(O54="Cancelado","CANCELADO","PENDIENTE"))))))</f>
        <v/>
      </c>
      <c r="Q54" s="7">
        <f>IF(P54="","",IF(P54="INCOMPLETO","Completar los campos obligatorios",IF(P54="REVISAR","Comprobar los límites con la persona viajera",IF(P54="NO COMPATIBLE","Buscar una alternativa y validarla manualmente",IF(P54="PENDIENTE",IF(I54&lt;TODAY(),"Fecha pasada: comprobar el registro",IF(OR(E54="Alta",I54&lt;=TODAY()+'Parámetros'!$B$4),"Revisión prioritaria por necesidad o proximidad","Solicitar comprobación humana")),IF(P54="CANCELADO","Revisar el impacto en el itinerario",""))))))</f>
        <v/>
      </c>
    </row>
    <row r="55" ht="34" customHeight="1">
      <c r="A55" s="15" t="n"/>
      <c r="B55" s="15" t="n"/>
      <c r="C55" s="15" t="n"/>
      <c r="D55" s="15" t="n"/>
      <c r="E55" s="16" t="n"/>
      <c r="F55" s="16" t="n"/>
      <c r="G55" s="15" t="n"/>
      <c r="H55" s="15" t="n"/>
      <c r="I55" s="17" t="n"/>
      <c r="J55" s="26" t="n"/>
      <c r="K55" s="16" t="n"/>
      <c r="L55" s="19" t="n"/>
      <c r="M55" s="15" t="n"/>
      <c r="N55" s="15" t="n"/>
      <c r="O55" s="16" t="n"/>
      <c r="P55" s="20">
        <f>IF(COUNTA(A55:O55)=0,"",IF(OR(A55="",B55="",C55="",D55="",E55="",F55="",G55="",H55="",I55="",J55="",K55="",L55="",M55="",N55="",O55=""),"INCOMPLETO",IF(O55="Confirmado","COMPATIBLE",IF(O55="Confirmado con límites","REVISAR",IF(O55="No compatible","NO COMPATIBLE",IF(O55="Cancelado","CANCELADO","PENDIENTE"))))))</f>
        <v/>
      </c>
      <c r="Q55" s="5">
        <f>IF(P55="","",IF(P55="INCOMPLETO","Completar los campos obligatorios",IF(P55="REVISAR","Comprobar los límites con la persona viajera",IF(P55="NO COMPATIBLE","Buscar una alternativa y validarla manualmente",IF(P55="PENDIENTE",IF(I55&lt;TODAY(),"Fecha pasada: comprobar el registro",IF(OR(E55="Alta",I55&lt;=TODAY()+'Parámetros'!$B$4),"Revisión prioritaria por necesidad o proximidad","Solicitar comprobación humana")),IF(P55="CANCELADO","Revisar el impacto en el itinerario",""))))))</f>
        <v/>
      </c>
    </row>
    <row r="56" ht="34" customHeight="1">
      <c r="A56" s="15" t="n"/>
      <c r="B56" s="15" t="n"/>
      <c r="C56" s="15" t="n"/>
      <c r="D56" s="15" t="n"/>
      <c r="E56" s="16" t="n"/>
      <c r="F56" s="16" t="n"/>
      <c r="G56" s="15" t="n"/>
      <c r="H56" s="15" t="n"/>
      <c r="I56" s="17" t="n"/>
      <c r="J56" s="26" t="n"/>
      <c r="K56" s="16" t="n"/>
      <c r="L56" s="19" t="n"/>
      <c r="M56" s="15" t="n"/>
      <c r="N56" s="15" t="n"/>
      <c r="O56" s="16" t="n"/>
      <c r="P56" s="21">
        <f>IF(COUNTA(A56:O56)=0,"",IF(OR(A56="",B56="",C56="",D56="",E56="",F56="",G56="",H56="",I56="",J56="",K56="",L56="",M56="",N56="",O56=""),"INCOMPLETO",IF(O56="Confirmado","COMPATIBLE",IF(O56="Confirmado con límites","REVISAR",IF(O56="No compatible","NO COMPATIBLE",IF(O56="Cancelado","CANCELADO","PENDIENTE"))))))</f>
        <v/>
      </c>
      <c r="Q56" s="7">
        <f>IF(P56="","",IF(P56="INCOMPLETO","Completar los campos obligatorios",IF(P56="REVISAR","Comprobar los límites con la persona viajera",IF(P56="NO COMPATIBLE","Buscar una alternativa y validarla manualmente",IF(P56="PENDIENTE",IF(I56&lt;TODAY(),"Fecha pasada: comprobar el registro",IF(OR(E56="Alta",I56&lt;=TODAY()+'Parámetros'!$B$4),"Revisión prioritaria por necesidad o proximidad","Solicitar comprobación humana")),IF(P56="CANCELADO","Revisar el impacto en el itinerario",""))))))</f>
        <v/>
      </c>
    </row>
    <row r="57" ht="34" customHeight="1">
      <c r="A57" s="15" t="n"/>
      <c r="B57" s="15" t="n"/>
      <c r="C57" s="15" t="n"/>
      <c r="D57" s="15" t="n"/>
      <c r="E57" s="16" t="n"/>
      <c r="F57" s="16" t="n"/>
      <c r="G57" s="15" t="n"/>
      <c r="H57" s="15" t="n"/>
      <c r="I57" s="17" t="n"/>
      <c r="J57" s="26" t="n"/>
      <c r="K57" s="16" t="n"/>
      <c r="L57" s="19" t="n"/>
      <c r="M57" s="15" t="n"/>
      <c r="N57" s="15" t="n"/>
      <c r="O57" s="16" t="n"/>
      <c r="P57" s="20">
        <f>IF(COUNTA(A57:O57)=0,"",IF(OR(A57="",B57="",C57="",D57="",E57="",F57="",G57="",H57="",I57="",J57="",K57="",L57="",M57="",N57="",O57=""),"INCOMPLETO",IF(O57="Confirmado","COMPATIBLE",IF(O57="Confirmado con límites","REVISAR",IF(O57="No compatible","NO COMPATIBLE",IF(O57="Cancelado","CANCELADO","PENDIENTE"))))))</f>
        <v/>
      </c>
      <c r="Q57" s="5">
        <f>IF(P57="","",IF(P57="INCOMPLETO","Completar los campos obligatorios",IF(P57="REVISAR","Comprobar los límites con la persona viajera",IF(P57="NO COMPATIBLE","Buscar una alternativa y validarla manualmente",IF(P57="PENDIENTE",IF(I57&lt;TODAY(),"Fecha pasada: comprobar el registro",IF(OR(E57="Alta",I57&lt;=TODAY()+'Parámetros'!$B$4),"Revisión prioritaria por necesidad o proximidad","Solicitar comprobación humana")),IF(P57="CANCELADO","Revisar el impacto en el itinerario",""))))))</f>
        <v/>
      </c>
    </row>
    <row r="58" ht="34" customHeight="1">
      <c r="A58" s="15" t="n"/>
      <c r="B58" s="15" t="n"/>
      <c r="C58" s="15" t="n"/>
      <c r="D58" s="15" t="n"/>
      <c r="E58" s="16" t="n"/>
      <c r="F58" s="16" t="n"/>
      <c r="G58" s="15" t="n"/>
      <c r="H58" s="15" t="n"/>
      <c r="I58" s="17" t="n"/>
      <c r="J58" s="26" t="n"/>
      <c r="K58" s="16" t="n"/>
      <c r="L58" s="19" t="n"/>
      <c r="M58" s="15" t="n"/>
      <c r="N58" s="15" t="n"/>
      <c r="O58" s="16" t="n"/>
      <c r="P58" s="21">
        <f>IF(COUNTA(A58:O58)=0,"",IF(OR(A58="",B58="",C58="",D58="",E58="",F58="",G58="",H58="",I58="",J58="",K58="",L58="",M58="",N58="",O58=""),"INCOMPLETO",IF(O58="Confirmado","COMPATIBLE",IF(O58="Confirmado con límites","REVISAR",IF(O58="No compatible","NO COMPATIBLE",IF(O58="Cancelado","CANCELADO","PENDIENTE"))))))</f>
        <v/>
      </c>
      <c r="Q58" s="7">
        <f>IF(P58="","",IF(P58="INCOMPLETO","Completar los campos obligatorios",IF(P58="REVISAR","Comprobar los límites con la persona viajera",IF(P58="NO COMPATIBLE","Buscar una alternativa y validarla manualmente",IF(P58="PENDIENTE",IF(I58&lt;TODAY(),"Fecha pasada: comprobar el registro",IF(OR(E58="Alta",I58&lt;=TODAY()+'Parámetros'!$B$4),"Revisión prioritaria por necesidad o proximidad","Solicitar comprobación humana")),IF(P58="CANCELADO","Revisar el impacto en el itinerario",""))))))</f>
        <v/>
      </c>
    </row>
    <row r="59" ht="34" customHeight="1">
      <c r="A59" s="15" t="n"/>
      <c r="B59" s="15" t="n"/>
      <c r="C59" s="15" t="n"/>
      <c r="D59" s="15" t="n"/>
      <c r="E59" s="16" t="n"/>
      <c r="F59" s="16" t="n"/>
      <c r="G59" s="15" t="n"/>
      <c r="H59" s="15" t="n"/>
      <c r="I59" s="17" t="n"/>
      <c r="J59" s="26" t="n"/>
      <c r="K59" s="16" t="n"/>
      <c r="L59" s="19" t="n"/>
      <c r="M59" s="15" t="n"/>
      <c r="N59" s="15" t="n"/>
      <c r="O59" s="16" t="n"/>
      <c r="P59" s="20">
        <f>IF(COUNTA(A59:O59)=0,"",IF(OR(A59="",B59="",C59="",D59="",E59="",F59="",G59="",H59="",I59="",J59="",K59="",L59="",M59="",N59="",O59=""),"INCOMPLETO",IF(O59="Confirmado","COMPATIBLE",IF(O59="Confirmado con límites","REVISAR",IF(O59="No compatible","NO COMPATIBLE",IF(O59="Cancelado","CANCELADO","PENDIENTE"))))))</f>
        <v/>
      </c>
      <c r="Q59" s="5">
        <f>IF(P59="","",IF(P59="INCOMPLETO","Completar los campos obligatorios",IF(P59="REVISAR","Comprobar los límites con la persona viajera",IF(P59="NO COMPATIBLE","Buscar una alternativa y validarla manualmente",IF(P59="PENDIENTE",IF(I59&lt;TODAY(),"Fecha pasada: comprobar el registro",IF(OR(E59="Alta",I59&lt;=TODAY()+'Parámetros'!$B$4),"Revisión prioritaria por necesidad o proximidad","Solicitar comprobación humana")),IF(P59="CANCELADO","Revisar el impacto en el itinerario",""))))))</f>
        <v/>
      </c>
    </row>
    <row r="60" ht="34" customHeight="1">
      <c r="A60" s="15" t="n"/>
      <c r="B60" s="15" t="n"/>
      <c r="C60" s="15" t="n"/>
      <c r="D60" s="15" t="n"/>
      <c r="E60" s="16" t="n"/>
      <c r="F60" s="16" t="n"/>
      <c r="G60" s="15" t="n"/>
      <c r="H60" s="15" t="n"/>
      <c r="I60" s="17" t="n"/>
      <c r="J60" s="26" t="n"/>
      <c r="K60" s="16" t="n"/>
      <c r="L60" s="19" t="n"/>
      <c r="M60" s="15" t="n"/>
      <c r="N60" s="15" t="n"/>
      <c r="O60" s="16" t="n"/>
      <c r="P60" s="21">
        <f>IF(COUNTA(A60:O60)=0,"",IF(OR(A60="",B60="",C60="",D60="",E60="",F60="",G60="",H60="",I60="",J60="",K60="",L60="",M60="",N60="",O60=""),"INCOMPLETO",IF(O60="Confirmado","COMPATIBLE",IF(O60="Confirmado con límites","REVISAR",IF(O60="No compatible","NO COMPATIBLE",IF(O60="Cancelado","CANCELADO","PENDIENTE"))))))</f>
        <v/>
      </c>
      <c r="Q60" s="7">
        <f>IF(P60="","",IF(P60="INCOMPLETO","Completar los campos obligatorios",IF(P60="REVISAR","Comprobar los límites con la persona viajera",IF(P60="NO COMPATIBLE","Buscar una alternativa y validarla manualmente",IF(P60="PENDIENTE",IF(I60&lt;TODAY(),"Fecha pasada: comprobar el registro",IF(OR(E60="Alta",I60&lt;=TODAY()+'Parámetros'!$B$4),"Revisión prioritaria por necesidad o proximidad","Solicitar comprobación humana")),IF(P60="CANCELADO","Revisar el impacto en el itinerario",""))))))</f>
        <v/>
      </c>
    </row>
    <row r="61" ht="34" customHeight="1">
      <c r="A61" s="15" t="n"/>
      <c r="B61" s="15" t="n"/>
      <c r="C61" s="15" t="n"/>
      <c r="D61" s="15" t="n"/>
      <c r="E61" s="16" t="n"/>
      <c r="F61" s="16" t="n"/>
      <c r="G61" s="15" t="n"/>
      <c r="H61" s="15" t="n"/>
      <c r="I61" s="17" t="n"/>
      <c r="J61" s="26" t="n"/>
      <c r="K61" s="16" t="n"/>
      <c r="L61" s="19" t="n"/>
      <c r="M61" s="15" t="n"/>
      <c r="N61" s="15" t="n"/>
      <c r="O61" s="16" t="n"/>
      <c r="P61" s="20">
        <f>IF(COUNTA(A61:O61)=0,"",IF(OR(A61="",B61="",C61="",D61="",E61="",F61="",G61="",H61="",I61="",J61="",K61="",L61="",M61="",N61="",O61=""),"INCOMPLETO",IF(O61="Confirmado","COMPATIBLE",IF(O61="Confirmado con límites","REVISAR",IF(O61="No compatible","NO COMPATIBLE",IF(O61="Cancelado","CANCELADO","PENDIENTE"))))))</f>
        <v/>
      </c>
      <c r="Q61" s="5">
        <f>IF(P61="","",IF(P61="INCOMPLETO","Completar los campos obligatorios",IF(P61="REVISAR","Comprobar los límites con la persona viajera",IF(P61="NO COMPATIBLE","Buscar una alternativa y validarla manualmente",IF(P61="PENDIENTE",IF(I61&lt;TODAY(),"Fecha pasada: comprobar el registro",IF(OR(E61="Alta",I61&lt;=TODAY()+'Parámetros'!$B$4),"Revisión prioritaria por necesidad o proximidad","Solicitar comprobación humana")),IF(P61="CANCELADO","Revisar el impacto en el itinerario",""))))))</f>
        <v/>
      </c>
    </row>
    <row r="62" ht="34" customHeight="1">
      <c r="A62" s="15" t="n"/>
      <c r="B62" s="15" t="n"/>
      <c r="C62" s="15" t="n"/>
      <c r="D62" s="15" t="n"/>
      <c r="E62" s="16" t="n"/>
      <c r="F62" s="16" t="n"/>
      <c r="G62" s="15" t="n"/>
      <c r="H62" s="15" t="n"/>
      <c r="I62" s="17" t="n"/>
      <c r="J62" s="26" t="n"/>
      <c r="K62" s="16" t="n"/>
      <c r="L62" s="19" t="n"/>
      <c r="M62" s="15" t="n"/>
      <c r="N62" s="15" t="n"/>
      <c r="O62" s="16" t="n"/>
      <c r="P62" s="21">
        <f>IF(COUNTA(A62:O62)=0,"",IF(OR(A62="",B62="",C62="",D62="",E62="",F62="",G62="",H62="",I62="",J62="",K62="",L62="",M62="",N62="",O62=""),"INCOMPLETO",IF(O62="Confirmado","COMPATIBLE",IF(O62="Confirmado con límites","REVISAR",IF(O62="No compatible","NO COMPATIBLE",IF(O62="Cancelado","CANCELADO","PENDIENTE"))))))</f>
        <v/>
      </c>
      <c r="Q62" s="7">
        <f>IF(P62="","",IF(P62="INCOMPLETO","Completar los campos obligatorios",IF(P62="REVISAR","Comprobar los límites con la persona viajera",IF(P62="NO COMPATIBLE","Buscar una alternativa y validarla manualmente",IF(P62="PENDIENTE",IF(I62&lt;TODAY(),"Fecha pasada: comprobar el registro",IF(OR(E62="Alta",I62&lt;=TODAY()+'Parámetros'!$B$4),"Revisión prioritaria por necesidad o proximidad","Solicitar comprobación humana")),IF(P62="CANCELADO","Revisar el impacto en el itinerario",""))))))</f>
        <v/>
      </c>
    </row>
    <row r="63" ht="34" customHeight="1">
      <c r="A63" s="15" t="n"/>
      <c r="B63" s="15" t="n"/>
      <c r="C63" s="15" t="n"/>
      <c r="D63" s="15" t="n"/>
      <c r="E63" s="16" t="n"/>
      <c r="F63" s="16" t="n"/>
      <c r="G63" s="15" t="n"/>
      <c r="H63" s="15" t="n"/>
      <c r="I63" s="17" t="n"/>
      <c r="J63" s="26" t="n"/>
      <c r="K63" s="16" t="n"/>
      <c r="L63" s="19" t="n"/>
      <c r="M63" s="15" t="n"/>
      <c r="N63" s="15" t="n"/>
      <c r="O63" s="16" t="n"/>
      <c r="P63" s="20">
        <f>IF(COUNTA(A63:O63)=0,"",IF(OR(A63="",B63="",C63="",D63="",E63="",F63="",G63="",H63="",I63="",J63="",K63="",L63="",M63="",N63="",O63=""),"INCOMPLETO",IF(O63="Confirmado","COMPATIBLE",IF(O63="Confirmado con límites","REVISAR",IF(O63="No compatible","NO COMPATIBLE",IF(O63="Cancelado","CANCELADO","PENDIENTE"))))))</f>
        <v/>
      </c>
      <c r="Q63" s="5">
        <f>IF(P63="","",IF(P63="INCOMPLETO","Completar los campos obligatorios",IF(P63="REVISAR","Comprobar los límites con la persona viajera",IF(P63="NO COMPATIBLE","Buscar una alternativa y validarla manualmente",IF(P63="PENDIENTE",IF(I63&lt;TODAY(),"Fecha pasada: comprobar el registro",IF(OR(E63="Alta",I63&lt;=TODAY()+'Parámetros'!$B$4),"Revisión prioritaria por necesidad o proximidad","Solicitar comprobación humana")),IF(P63="CANCELADO","Revisar el impacto en el itinerario",""))))))</f>
        <v/>
      </c>
    </row>
    <row r="64" ht="34" customHeight="1">
      <c r="A64" s="15" t="n"/>
      <c r="B64" s="15" t="n"/>
      <c r="C64" s="15" t="n"/>
      <c r="D64" s="15" t="n"/>
      <c r="E64" s="16" t="n"/>
      <c r="F64" s="16" t="n"/>
      <c r="G64" s="15" t="n"/>
      <c r="H64" s="15" t="n"/>
      <c r="I64" s="17" t="n"/>
      <c r="J64" s="26" t="n"/>
      <c r="K64" s="16" t="n"/>
      <c r="L64" s="19" t="n"/>
      <c r="M64" s="15" t="n"/>
      <c r="N64" s="15" t="n"/>
      <c r="O64" s="16" t="n"/>
      <c r="P64" s="21">
        <f>IF(COUNTA(A64:O64)=0,"",IF(OR(A64="",B64="",C64="",D64="",E64="",F64="",G64="",H64="",I64="",J64="",K64="",L64="",M64="",N64="",O64=""),"INCOMPLETO",IF(O64="Confirmado","COMPATIBLE",IF(O64="Confirmado con límites","REVISAR",IF(O64="No compatible","NO COMPATIBLE",IF(O64="Cancelado","CANCELADO","PENDIENTE"))))))</f>
        <v/>
      </c>
      <c r="Q64" s="7">
        <f>IF(P64="","",IF(P64="INCOMPLETO","Completar los campos obligatorios",IF(P64="REVISAR","Comprobar los límites con la persona viajera",IF(P64="NO COMPATIBLE","Buscar una alternativa y validarla manualmente",IF(P64="PENDIENTE",IF(I64&lt;TODAY(),"Fecha pasada: comprobar el registro",IF(OR(E64="Alta",I64&lt;=TODAY()+'Parámetros'!$B$4),"Revisión prioritaria por necesidad o proximidad","Solicitar comprobación humana")),IF(P64="CANCELADO","Revisar el impacto en el itinerario",""))))))</f>
        <v/>
      </c>
    </row>
    <row r="65" ht="34" customHeight="1">
      <c r="A65" s="15" t="n"/>
      <c r="B65" s="15" t="n"/>
      <c r="C65" s="15" t="n"/>
      <c r="D65" s="15" t="n"/>
      <c r="E65" s="16" t="n"/>
      <c r="F65" s="16" t="n"/>
      <c r="G65" s="15" t="n"/>
      <c r="H65" s="15" t="n"/>
      <c r="I65" s="17" t="n"/>
      <c r="J65" s="26" t="n"/>
      <c r="K65" s="16" t="n"/>
      <c r="L65" s="19" t="n"/>
      <c r="M65" s="15" t="n"/>
      <c r="N65" s="15" t="n"/>
      <c r="O65" s="16" t="n"/>
      <c r="P65" s="20">
        <f>IF(COUNTA(A65:O65)=0,"",IF(OR(A65="",B65="",C65="",D65="",E65="",F65="",G65="",H65="",I65="",J65="",K65="",L65="",M65="",N65="",O65=""),"INCOMPLETO",IF(O65="Confirmado","COMPATIBLE",IF(O65="Confirmado con límites","REVISAR",IF(O65="No compatible","NO COMPATIBLE",IF(O65="Cancelado","CANCELADO","PENDIENTE"))))))</f>
        <v/>
      </c>
      <c r="Q65" s="5">
        <f>IF(P65="","",IF(P65="INCOMPLETO","Completar los campos obligatorios",IF(P65="REVISAR","Comprobar los límites con la persona viajera",IF(P65="NO COMPATIBLE","Buscar una alternativa y validarla manualmente",IF(P65="PENDIENTE",IF(I65&lt;TODAY(),"Fecha pasada: comprobar el registro",IF(OR(E65="Alta",I65&lt;=TODAY()+'Parámetros'!$B$4),"Revisión prioritaria por necesidad o proximidad","Solicitar comprobación humana")),IF(P65="CANCELADO","Revisar el impacto en el itinerario",""))))))</f>
        <v/>
      </c>
    </row>
    <row r="66" ht="34" customHeight="1">
      <c r="A66" s="15" t="n"/>
      <c r="B66" s="15" t="n"/>
      <c r="C66" s="15" t="n"/>
      <c r="D66" s="15" t="n"/>
      <c r="E66" s="16" t="n"/>
      <c r="F66" s="16" t="n"/>
      <c r="G66" s="15" t="n"/>
      <c r="H66" s="15" t="n"/>
      <c r="I66" s="17" t="n"/>
      <c r="J66" s="26" t="n"/>
      <c r="K66" s="16" t="n"/>
      <c r="L66" s="19" t="n"/>
      <c r="M66" s="15" t="n"/>
      <c r="N66" s="15" t="n"/>
      <c r="O66" s="16" t="n"/>
      <c r="P66" s="21">
        <f>IF(COUNTA(A66:O66)=0,"",IF(OR(A66="",B66="",C66="",D66="",E66="",F66="",G66="",H66="",I66="",J66="",K66="",L66="",M66="",N66="",O66=""),"INCOMPLETO",IF(O66="Confirmado","COMPATIBLE",IF(O66="Confirmado con límites","REVISAR",IF(O66="No compatible","NO COMPATIBLE",IF(O66="Cancelado","CANCELADO","PENDIENTE"))))))</f>
        <v/>
      </c>
      <c r="Q66" s="7">
        <f>IF(P66="","",IF(P66="INCOMPLETO","Completar los campos obligatorios",IF(P66="REVISAR","Comprobar los límites con la persona viajera",IF(P66="NO COMPATIBLE","Buscar una alternativa y validarla manualmente",IF(P66="PENDIENTE",IF(I66&lt;TODAY(),"Fecha pasada: comprobar el registro",IF(OR(E66="Alta",I66&lt;=TODAY()+'Parámetros'!$B$4),"Revisión prioritaria por necesidad o proximidad","Solicitar comprobación humana")),IF(P66="CANCELADO","Revisar el impacto en el itinerario",""))))))</f>
        <v/>
      </c>
    </row>
    <row r="67" ht="34" customHeight="1">
      <c r="A67" s="15" t="n"/>
      <c r="B67" s="15" t="n"/>
      <c r="C67" s="15" t="n"/>
      <c r="D67" s="15" t="n"/>
      <c r="E67" s="16" t="n"/>
      <c r="F67" s="16" t="n"/>
      <c r="G67" s="15" t="n"/>
      <c r="H67" s="15" t="n"/>
      <c r="I67" s="17" t="n"/>
      <c r="J67" s="26" t="n"/>
      <c r="K67" s="16" t="n"/>
      <c r="L67" s="19" t="n"/>
      <c r="M67" s="15" t="n"/>
      <c r="N67" s="15" t="n"/>
      <c r="O67" s="16" t="n"/>
      <c r="P67" s="20">
        <f>IF(COUNTA(A67:O67)=0,"",IF(OR(A67="",B67="",C67="",D67="",E67="",F67="",G67="",H67="",I67="",J67="",K67="",L67="",M67="",N67="",O67=""),"INCOMPLETO",IF(O67="Confirmado","COMPATIBLE",IF(O67="Confirmado con límites","REVISAR",IF(O67="No compatible","NO COMPATIBLE",IF(O67="Cancelado","CANCELADO","PENDIENTE"))))))</f>
        <v/>
      </c>
      <c r="Q67" s="5">
        <f>IF(P67="","",IF(P67="INCOMPLETO","Completar los campos obligatorios",IF(P67="REVISAR","Comprobar los límites con la persona viajera",IF(P67="NO COMPATIBLE","Buscar una alternativa y validarla manualmente",IF(P67="PENDIENTE",IF(I67&lt;TODAY(),"Fecha pasada: comprobar el registro",IF(OR(E67="Alta",I67&lt;=TODAY()+'Parámetros'!$B$4),"Revisión prioritaria por necesidad o proximidad","Solicitar comprobación humana")),IF(P67="CANCELADO","Revisar el impacto en el itinerario",""))))))</f>
        <v/>
      </c>
    </row>
    <row r="68" ht="34" customHeight="1">
      <c r="A68" s="15" t="n"/>
      <c r="B68" s="15" t="n"/>
      <c r="C68" s="15" t="n"/>
      <c r="D68" s="15" t="n"/>
      <c r="E68" s="16" t="n"/>
      <c r="F68" s="16" t="n"/>
      <c r="G68" s="15" t="n"/>
      <c r="H68" s="15" t="n"/>
      <c r="I68" s="17" t="n"/>
      <c r="J68" s="26" t="n"/>
      <c r="K68" s="16" t="n"/>
      <c r="L68" s="19" t="n"/>
      <c r="M68" s="15" t="n"/>
      <c r="N68" s="15" t="n"/>
      <c r="O68" s="16" t="n"/>
      <c r="P68" s="21">
        <f>IF(COUNTA(A68:O68)=0,"",IF(OR(A68="",B68="",C68="",D68="",E68="",F68="",G68="",H68="",I68="",J68="",K68="",L68="",M68="",N68="",O68=""),"INCOMPLETO",IF(O68="Confirmado","COMPATIBLE",IF(O68="Confirmado con límites","REVISAR",IF(O68="No compatible","NO COMPATIBLE",IF(O68="Cancelado","CANCELADO","PENDIENTE"))))))</f>
        <v/>
      </c>
      <c r="Q68" s="7">
        <f>IF(P68="","",IF(P68="INCOMPLETO","Completar los campos obligatorios",IF(P68="REVISAR","Comprobar los límites con la persona viajera",IF(P68="NO COMPATIBLE","Buscar una alternativa y validarla manualmente",IF(P68="PENDIENTE",IF(I68&lt;TODAY(),"Fecha pasada: comprobar el registro",IF(OR(E68="Alta",I68&lt;=TODAY()+'Parámetros'!$B$4),"Revisión prioritaria por necesidad o proximidad","Solicitar comprobación humana")),IF(P68="CANCELADO","Revisar el impacto en el itinerario",""))))))</f>
        <v/>
      </c>
    </row>
    <row r="69" ht="34" customHeight="1">
      <c r="A69" s="15" t="n"/>
      <c r="B69" s="15" t="n"/>
      <c r="C69" s="15" t="n"/>
      <c r="D69" s="15" t="n"/>
      <c r="E69" s="16" t="n"/>
      <c r="F69" s="16" t="n"/>
      <c r="G69" s="15" t="n"/>
      <c r="H69" s="15" t="n"/>
      <c r="I69" s="17" t="n"/>
      <c r="J69" s="26" t="n"/>
      <c r="K69" s="16" t="n"/>
      <c r="L69" s="19" t="n"/>
      <c r="M69" s="15" t="n"/>
      <c r="N69" s="15" t="n"/>
      <c r="O69" s="16" t="n"/>
      <c r="P69" s="20">
        <f>IF(COUNTA(A69:O69)=0,"",IF(OR(A69="",B69="",C69="",D69="",E69="",F69="",G69="",H69="",I69="",J69="",K69="",L69="",M69="",N69="",O69=""),"INCOMPLETO",IF(O69="Confirmado","COMPATIBLE",IF(O69="Confirmado con límites","REVISAR",IF(O69="No compatible","NO COMPATIBLE",IF(O69="Cancelado","CANCELADO","PENDIENTE"))))))</f>
        <v/>
      </c>
      <c r="Q69" s="5">
        <f>IF(P69="","",IF(P69="INCOMPLETO","Completar los campos obligatorios",IF(P69="REVISAR","Comprobar los límites con la persona viajera",IF(P69="NO COMPATIBLE","Buscar una alternativa y validarla manualmente",IF(P69="PENDIENTE",IF(I69&lt;TODAY(),"Fecha pasada: comprobar el registro",IF(OR(E69="Alta",I69&lt;=TODAY()+'Parámetros'!$B$4),"Revisión prioritaria por necesidad o proximidad","Solicitar comprobación humana")),IF(P69="CANCELADO","Revisar el impacto en el itinerario",""))))))</f>
        <v/>
      </c>
    </row>
    <row r="70" ht="34" customHeight="1">
      <c r="A70" s="15" t="n"/>
      <c r="B70" s="15" t="n"/>
      <c r="C70" s="15" t="n"/>
      <c r="D70" s="15" t="n"/>
      <c r="E70" s="16" t="n"/>
      <c r="F70" s="16" t="n"/>
      <c r="G70" s="15" t="n"/>
      <c r="H70" s="15" t="n"/>
      <c r="I70" s="17" t="n"/>
      <c r="J70" s="26" t="n"/>
      <c r="K70" s="16" t="n"/>
      <c r="L70" s="19" t="n"/>
      <c r="M70" s="15" t="n"/>
      <c r="N70" s="15" t="n"/>
      <c r="O70" s="16" t="n"/>
      <c r="P70" s="21">
        <f>IF(COUNTA(A70:O70)=0,"",IF(OR(A70="",B70="",C70="",D70="",E70="",F70="",G70="",H70="",I70="",J70="",K70="",L70="",M70="",N70="",O70=""),"INCOMPLETO",IF(O70="Confirmado","COMPATIBLE",IF(O70="Confirmado con límites","REVISAR",IF(O70="No compatible","NO COMPATIBLE",IF(O70="Cancelado","CANCELADO","PENDIENTE"))))))</f>
        <v/>
      </c>
      <c r="Q70" s="7">
        <f>IF(P70="","",IF(P70="INCOMPLETO","Completar los campos obligatorios",IF(P70="REVISAR","Comprobar los límites con la persona viajera",IF(P70="NO COMPATIBLE","Buscar una alternativa y validarla manualmente",IF(P70="PENDIENTE",IF(I70&lt;TODAY(),"Fecha pasada: comprobar el registro",IF(OR(E70="Alta",I70&lt;=TODAY()+'Parámetros'!$B$4),"Revisión prioritaria por necesidad o proximidad","Solicitar comprobación humana")),IF(P70="CANCELADO","Revisar el impacto en el itinerario",""))))))</f>
        <v/>
      </c>
    </row>
    <row r="71" ht="34" customHeight="1">
      <c r="A71" s="15" t="n"/>
      <c r="B71" s="15" t="n"/>
      <c r="C71" s="15" t="n"/>
      <c r="D71" s="15" t="n"/>
      <c r="E71" s="16" t="n"/>
      <c r="F71" s="16" t="n"/>
      <c r="G71" s="15" t="n"/>
      <c r="H71" s="15" t="n"/>
      <c r="I71" s="17" t="n"/>
      <c r="J71" s="26" t="n"/>
      <c r="K71" s="16" t="n"/>
      <c r="L71" s="19" t="n"/>
      <c r="M71" s="15" t="n"/>
      <c r="N71" s="15" t="n"/>
      <c r="O71" s="16" t="n"/>
      <c r="P71" s="20">
        <f>IF(COUNTA(A71:O71)=0,"",IF(OR(A71="",B71="",C71="",D71="",E71="",F71="",G71="",H71="",I71="",J71="",K71="",L71="",M71="",N71="",O71=""),"INCOMPLETO",IF(O71="Confirmado","COMPATIBLE",IF(O71="Confirmado con límites","REVISAR",IF(O71="No compatible","NO COMPATIBLE",IF(O71="Cancelado","CANCELADO","PENDIENTE"))))))</f>
        <v/>
      </c>
      <c r="Q71" s="5">
        <f>IF(P71="","",IF(P71="INCOMPLETO","Completar los campos obligatorios",IF(P71="REVISAR","Comprobar los límites con la persona viajera",IF(P71="NO COMPATIBLE","Buscar una alternativa y validarla manualmente",IF(P71="PENDIENTE",IF(I71&lt;TODAY(),"Fecha pasada: comprobar el registro",IF(OR(E71="Alta",I71&lt;=TODAY()+'Parámetros'!$B$4),"Revisión prioritaria por necesidad o proximidad","Solicitar comprobación humana")),IF(P71="CANCELADO","Revisar el impacto en el itinerario",""))))))</f>
        <v/>
      </c>
    </row>
    <row r="72" ht="34" customHeight="1">
      <c r="A72" s="15" t="n"/>
      <c r="B72" s="15" t="n"/>
      <c r="C72" s="15" t="n"/>
      <c r="D72" s="15" t="n"/>
      <c r="E72" s="16" t="n"/>
      <c r="F72" s="16" t="n"/>
      <c r="G72" s="15" t="n"/>
      <c r="H72" s="15" t="n"/>
      <c r="I72" s="17" t="n"/>
      <c r="J72" s="26" t="n"/>
      <c r="K72" s="16" t="n"/>
      <c r="L72" s="19" t="n"/>
      <c r="M72" s="15" t="n"/>
      <c r="N72" s="15" t="n"/>
      <c r="O72" s="16" t="n"/>
      <c r="P72" s="21">
        <f>IF(COUNTA(A72:O72)=0,"",IF(OR(A72="",B72="",C72="",D72="",E72="",F72="",G72="",H72="",I72="",J72="",K72="",L72="",M72="",N72="",O72=""),"INCOMPLETO",IF(O72="Confirmado","COMPATIBLE",IF(O72="Confirmado con límites","REVISAR",IF(O72="No compatible","NO COMPATIBLE",IF(O72="Cancelado","CANCELADO","PENDIENTE"))))))</f>
        <v/>
      </c>
      <c r="Q72" s="7">
        <f>IF(P72="","",IF(P72="INCOMPLETO","Completar los campos obligatorios",IF(P72="REVISAR","Comprobar los límites con la persona viajera",IF(P72="NO COMPATIBLE","Buscar una alternativa y validarla manualmente",IF(P72="PENDIENTE",IF(I72&lt;TODAY(),"Fecha pasada: comprobar el registro",IF(OR(E72="Alta",I72&lt;=TODAY()+'Parámetros'!$B$4),"Revisión prioritaria por necesidad o proximidad","Solicitar comprobación humana")),IF(P72="CANCELADO","Revisar el impacto en el itinerario",""))))))</f>
        <v/>
      </c>
    </row>
    <row r="73" ht="34" customHeight="1">
      <c r="A73" s="15" t="n"/>
      <c r="B73" s="15" t="n"/>
      <c r="C73" s="15" t="n"/>
      <c r="D73" s="15" t="n"/>
      <c r="E73" s="16" t="n"/>
      <c r="F73" s="16" t="n"/>
      <c r="G73" s="15" t="n"/>
      <c r="H73" s="15" t="n"/>
      <c r="I73" s="17" t="n"/>
      <c r="J73" s="26" t="n"/>
      <c r="K73" s="16" t="n"/>
      <c r="L73" s="19" t="n"/>
      <c r="M73" s="15" t="n"/>
      <c r="N73" s="15" t="n"/>
      <c r="O73" s="16" t="n"/>
      <c r="P73" s="20">
        <f>IF(COUNTA(A73:O73)=0,"",IF(OR(A73="",B73="",C73="",D73="",E73="",F73="",G73="",H73="",I73="",J73="",K73="",L73="",M73="",N73="",O73=""),"INCOMPLETO",IF(O73="Confirmado","COMPATIBLE",IF(O73="Confirmado con límites","REVISAR",IF(O73="No compatible","NO COMPATIBLE",IF(O73="Cancelado","CANCELADO","PENDIENTE"))))))</f>
        <v/>
      </c>
      <c r="Q73" s="5">
        <f>IF(P73="","",IF(P73="INCOMPLETO","Completar los campos obligatorios",IF(P73="REVISAR","Comprobar los límites con la persona viajera",IF(P73="NO COMPATIBLE","Buscar una alternativa y validarla manualmente",IF(P73="PENDIENTE",IF(I73&lt;TODAY(),"Fecha pasada: comprobar el registro",IF(OR(E73="Alta",I73&lt;=TODAY()+'Parámetros'!$B$4),"Revisión prioritaria por necesidad o proximidad","Solicitar comprobación humana")),IF(P73="CANCELADO","Revisar el impacto en el itinerario",""))))))</f>
        <v/>
      </c>
    </row>
    <row r="74" ht="34" customHeight="1">
      <c r="A74" s="15" t="n"/>
      <c r="B74" s="15" t="n"/>
      <c r="C74" s="15" t="n"/>
      <c r="D74" s="15" t="n"/>
      <c r="E74" s="16" t="n"/>
      <c r="F74" s="16" t="n"/>
      <c r="G74" s="15" t="n"/>
      <c r="H74" s="15" t="n"/>
      <c r="I74" s="17" t="n"/>
      <c r="J74" s="26" t="n"/>
      <c r="K74" s="16" t="n"/>
      <c r="L74" s="19" t="n"/>
      <c r="M74" s="15" t="n"/>
      <c r="N74" s="15" t="n"/>
      <c r="O74" s="16" t="n"/>
      <c r="P74" s="21">
        <f>IF(COUNTA(A74:O74)=0,"",IF(OR(A74="",B74="",C74="",D74="",E74="",F74="",G74="",H74="",I74="",J74="",K74="",L74="",M74="",N74="",O74=""),"INCOMPLETO",IF(O74="Confirmado","COMPATIBLE",IF(O74="Confirmado con límites","REVISAR",IF(O74="No compatible","NO COMPATIBLE",IF(O74="Cancelado","CANCELADO","PENDIENTE"))))))</f>
        <v/>
      </c>
      <c r="Q74" s="7">
        <f>IF(P74="","",IF(P74="INCOMPLETO","Completar los campos obligatorios",IF(P74="REVISAR","Comprobar los límites con la persona viajera",IF(P74="NO COMPATIBLE","Buscar una alternativa y validarla manualmente",IF(P74="PENDIENTE",IF(I74&lt;TODAY(),"Fecha pasada: comprobar el registro",IF(OR(E74="Alta",I74&lt;=TODAY()+'Parámetros'!$B$4),"Revisión prioritaria por necesidad o proximidad","Solicitar comprobación humana")),IF(P74="CANCELADO","Revisar el impacto en el itinerario",""))))))</f>
        <v/>
      </c>
    </row>
    <row r="75" ht="34" customHeight="1">
      <c r="A75" s="15" t="n"/>
      <c r="B75" s="15" t="n"/>
      <c r="C75" s="15" t="n"/>
      <c r="D75" s="15" t="n"/>
      <c r="E75" s="16" t="n"/>
      <c r="F75" s="16" t="n"/>
      <c r="G75" s="15" t="n"/>
      <c r="H75" s="15" t="n"/>
      <c r="I75" s="17" t="n"/>
      <c r="J75" s="26" t="n"/>
      <c r="K75" s="16" t="n"/>
      <c r="L75" s="19" t="n"/>
      <c r="M75" s="15" t="n"/>
      <c r="N75" s="15" t="n"/>
      <c r="O75" s="16" t="n"/>
      <c r="P75" s="20">
        <f>IF(COUNTA(A75:O75)=0,"",IF(OR(A75="",B75="",C75="",D75="",E75="",F75="",G75="",H75="",I75="",J75="",K75="",L75="",M75="",N75="",O75=""),"INCOMPLETO",IF(O75="Confirmado","COMPATIBLE",IF(O75="Confirmado con límites","REVISAR",IF(O75="No compatible","NO COMPATIBLE",IF(O75="Cancelado","CANCELADO","PENDIENTE"))))))</f>
        <v/>
      </c>
      <c r="Q75" s="5">
        <f>IF(P75="","",IF(P75="INCOMPLETO","Completar los campos obligatorios",IF(P75="REVISAR","Comprobar los límites con la persona viajera",IF(P75="NO COMPATIBLE","Buscar una alternativa y validarla manualmente",IF(P75="PENDIENTE",IF(I75&lt;TODAY(),"Fecha pasada: comprobar el registro",IF(OR(E75="Alta",I75&lt;=TODAY()+'Parámetros'!$B$4),"Revisión prioritaria por necesidad o proximidad","Solicitar comprobación humana")),IF(P75="CANCELADO","Revisar el impacto en el itinerario",""))))))</f>
        <v/>
      </c>
    </row>
    <row r="76" ht="34" customHeight="1">
      <c r="A76" s="15" t="n"/>
      <c r="B76" s="15" t="n"/>
      <c r="C76" s="15" t="n"/>
      <c r="D76" s="15" t="n"/>
      <c r="E76" s="16" t="n"/>
      <c r="F76" s="16" t="n"/>
      <c r="G76" s="15" t="n"/>
      <c r="H76" s="15" t="n"/>
      <c r="I76" s="17" t="n"/>
      <c r="J76" s="26" t="n"/>
      <c r="K76" s="16" t="n"/>
      <c r="L76" s="19" t="n"/>
      <c r="M76" s="15" t="n"/>
      <c r="N76" s="15" t="n"/>
      <c r="O76" s="16" t="n"/>
      <c r="P76" s="21">
        <f>IF(COUNTA(A76:O76)=0,"",IF(OR(A76="",B76="",C76="",D76="",E76="",F76="",G76="",H76="",I76="",J76="",K76="",L76="",M76="",N76="",O76=""),"INCOMPLETO",IF(O76="Confirmado","COMPATIBLE",IF(O76="Confirmado con límites","REVISAR",IF(O76="No compatible","NO COMPATIBLE",IF(O76="Cancelado","CANCELADO","PENDIENTE"))))))</f>
        <v/>
      </c>
      <c r="Q76" s="7">
        <f>IF(P76="","",IF(P76="INCOMPLETO","Completar los campos obligatorios",IF(P76="REVISAR","Comprobar los límites con la persona viajera",IF(P76="NO COMPATIBLE","Buscar una alternativa y validarla manualmente",IF(P76="PENDIENTE",IF(I76&lt;TODAY(),"Fecha pasada: comprobar el registro",IF(OR(E76="Alta",I76&lt;=TODAY()+'Parámetros'!$B$4),"Revisión prioritaria por necesidad o proximidad","Solicitar comprobación humana")),IF(P76="CANCELADO","Revisar el impacto en el itinerario",""))))))</f>
        <v/>
      </c>
    </row>
    <row r="77" ht="34" customHeight="1">
      <c r="A77" s="15" t="n"/>
      <c r="B77" s="15" t="n"/>
      <c r="C77" s="15" t="n"/>
      <c r="D77" s="15" t="n"/>
      <c r="E77" s="16" t="n"/>
      <c r="F77" s="16" t="n"/>
      <c r="G77" s="15" t="n"/>
      <c r="H77" s="15" t="n"/>
      <c r="I77" s="17" t="n"/>
      <c r="J77" s="26" t="n"/>
      <c r="K77" s="16" t="n"/>
      <c r="L77" s="19" t="n"/>
      <c r="M77" s="15" t="n"/>
      <c r="N77" s="15" t="n"/>
      <c r="O77" s="16" t="n"/>
      <c r="P77" s="20">
        <f>IF(COUNTA(A77:O77)=0,"",IF(OR(A77="",B77="",C77="",D77="",E77="",F77="",G77="",H77="",I77="",J77="",K77="",L77="",M77="",N77="",O77=""),"INCOMPLETO",IF(O77="Confirmado","COMPATIBLE",IF(O77="Confirmado con límites","REVISAR",IF(O77="No compatible","NO COMPATIBLE",IF(O77="Cancelado","CANCELADO","PENDIENTE"))))))</f>
        <v/>
      </c>
      <c r="Q77" s="5">
        <f>IF(P77="","",IF(P77="INCOMPLETO","Completar los campos obligatorios",IF(P77="REVISAR","Comprobar los límites con la persona viajera",IF(P77="NO COMPATIBLE","Buscar una alternativa y validarla manualmente",IF(P77="PENDIENTE",IF(I77&lt;TODAY(),"Fecha pasada: comprobar el registro",IF(OR(E77="Alta",I77&lt;=TODAY()+'Parámetros'!$B$4),"Revisión prioritaria por necesidad o proximidad","Solicitar comprobación humana")),IF(P77="CANCELADO","Revisar el impacto en el itinerario",""))))))</f>
        <v/>
      </c>
    </row>
    <row r="78" ht="34" customHeight="1">
      <c r="A78" s="15" t="n"/>
      <c r="B78" s="15" t="n"/>
      <c r="C78" s="15" t="n"/>
      <c r="D78" s="15" t="n"/>
      <c r="E78" s="16" t="n"/>
      <c r="F78" s="16" t="n"/>
      <c r="G78" s="15" t="n"/>
      <c r="H78" s="15" t="n"/>
      <c r="I78" s="17" t="n"/>
      <c r="J78" s="26" t="n"/>
      <c r="K78" s="16" t="n"/>
      <c r="L78" s="19" t="n"/>
      <c r="M78" s="15" t="n"/>
      <c r="N78" s="15" t="n"/>
      <c r="O78" s="16" t="n"/>
      <c r="P78" s="21">
        <f>IF(COUNTA(A78:O78)=0,"",IF(OR(A78="",B78="",C78="",D78="",E78="",F78="",G78="",H78="",I78="",J78="",K78="",L78="",M78="",N78="",O78=""),"INCOMPLETO",IF(O78="Confirmado","COMPATIBLE",IF(O78="Confirmado con límites","REVISAR",IF(O78="No compatible","NO COMPATIBLE",IF(O78="Cancelado","CANCELADO","PENDIENTE"))))))</f>
        <v/>
      </c>
      <c r="Q78" s="7">
        <f>IF(P78="","",IF(P78="INCOMPLETO","Completar los campos obligatorios",IF(P78="REVISAR","Comprobar los límites con la persona viajera",IF(P78="NO COMPATIBLE","Buscar una alternativa y validarla manualmente",IF(P78="PENDIENTE",IF(I78&lt;TODAY(),"Fecha pasada: comprobar el registro",IF(OR(E78="Alta",I78&lt;=TODAY()+'Parámetros'!$B$4),"Revisión prioritaria por necesidad o proximidad","Solicitar comprobación humana")),IF(P78="CANCELADO","Revisar el impacto en el itinerario",""))))))</f>
        <v/>
      </c>
    </row>
    <row r="79" ht="34" customHeight="1">
      <c r="A79" s="15" t="n"/>
      <c r="B79" s="15" t="n"/>
      <c r="C79" s="15" t="n"/>
      <c r="D79" s="15" t="n"/>
      <c r="E79" s="16" t="n"/>
      <c r="F79" s="16" t="n"/>
      <c r="G79" s="15" t="n"/>
      <c r="H79" s="15" t="n"/>
      <c r="I79" s="17" t="n"/>
      <c r="J79" s="26" t="n"/>
      <c r="K79" s="16" t="n"/>
      <c r="L79" s="19" t="n"/>
      <c r="M79" s="15" t="n"/>
      <c r="N79" s="15" t="n"/>
      <c r="O79" s="16" t="n"/>
      <c r="P79" s="20">
        <f>IF(COUNTA(A79:O79)=0,"",IF(OR(A79="",B79="",C79="",D79="",E79="",F79="",G79="",H79="",I79="",J79="",K79="",L79="",M79="",N79="",O79=""),"INCOMPLETO",IF(O79="Confirmado","COMPATIBLE",IF(O79="Confirmado con límites","REVISAR",IF(O79="No compatible","NO COMPATIBLE",IF(O79="Cancelado","CANCELADO","PENDIENTE"))))))</f>
        <v/>
      </c>
      <c r="Q79" s="5">
        <f>IF(P79="","",IF(P79="INCOMPLETO","Completar los campos obligatorios",IF(P79="REVISAR","Comprobar los límites con la persona viajera",IF(P79="NO COMPATIBLE","Buscar una alternativa y validarla manualmente",IF(P79="PENDIENTE",IF(I79&lt;TODAY(),"Fecha pasada: comprobar el registro",IF(OR(E79="Alta",I79&lt;=TODAY()+'Parámetros'!$B$4),"Revisión prioritaria por necesidad o proximidad","Solicitar comprobación humana")),IF(P79="CANCELADO","Revisar el impacto en el itinerario",""))))))</f>
        <v/>
      </c>
    </row>
    <row r="80" ht="34" customHeight="1">
      <c r="A80" s="15" t="n"/>
      <c r="B80" s="15" t="n"/>
      <c r="C80" s="15" t="n"/>
      <c r="D80" s="15" t="n"/>
      <c r="E80" s="16" t="n"/>
      <c r="F80" s="16" t="n"/>
      <c r="G80" s="15" t="n"/>
      <c r="H80" s="15" t="n"/>
      <c r="I80" s="17" t="n"/>
      <c r="J80" s="26" t="n"/>
      <c r="K80" s="16" t="n"/>
      <c r="L80" s="19" t="n"/>
      <c r="M80" s="15" t="n"/>
      <c r="N80" s="15" t="n"/>
      <c r="O80" s="16" t="n"/>
      <c r="P80" s="21">
        <f>IF(COUNTA(A80:O80)=0,"",IF(OR(A80="",B80="",C80="",D80="",E80="",F80="",G80="",H80="",I80="",J80="",K80="",L80="",M80="",N80="",O80=""),"INCOMPLETO",IF(O80="Confirmado","COMPATIBLE",IF(O80="Confirmado con límites","REVISAR",IF(O80="No compatible","NO COMPATIBLE",IF(O80="Cancelado","CANCELADO","PENDIENTE"))))))</f>
        <v/>
      </c>
      <c r="Q80" s="7">
        <f>IF(P80="","",IF(P80="INCOMPLETO","Completar los campos obligatorios",IF(P80="REVISAR","Comprobar los límites con la persona viajera",IF(P80="NO COMPATIBLE","Buscar una alternativa y validarla manualmente",IF(P80="PENDIENTE",IF(I80&lt;TODAY(),"Fecha pasada: comprobar el registro",IF(OR(E80="Alta",I80&lt;=TODAY()+'Parámetros'!$B$4),"Revisión prioritaria por necesidad o proximidad","Solicitar comprobación humana")),IF(P80="CANCELADO","Revisar el impacto en el itinerario",""))))))</f>
        <v/>
      </c>
    </row>
    <row r="81" ht="34" customHeight="1">
      <c r="A81" s="15" t="n"/>
      <c r="B81" s="15" t="n"/>
      <c r="C81" s="15" t="n"/>
      <c r="D81" s="15" t="n"/>
      <c r="E81" s="16" t="n"/>
      <c r="F81" s="16" t="n"/>
      <c r="G81" s="15" t="n"/>
      <c r="H81" s="15" t="n"/>
      <c r="I81" s="17" t="n"/>
      <c r="J81" s="26" t="n"/>
      <c r="K81" s="16" t="n"/>
      <c r="L81" s="19" t="n"/>
      <c r="M81" s="15" t="n"/>
      <c r="N81" s="15" t="n"/>
      <c r="O81" s="16" t="n"/>
      <c r="P81" s="20">
        <f>IF(COUNTA(A81:O81)=0,"",IF(OR(A81="",B81="",C81="",D81="",E81="",F81="",G81="",H81="",I81="",J81="",K81="",L81="",M81="",N81="",O81=""),"INCOMPLETO",IF(O81="Confirmado","COMPATIBLE",IF(O81="Confirmado con límites","REVISAR",IF(O81="No compatible","NO COMPATIBLE",IF(O81="Cancelado","CANCELADO","PENDIENTE"))))))</f>
        <v/>
      </c>
      <c r="Q81" s="5">
        <f>IF(P81="","",IF(P81="INCOMPLETO","Completar los campos obligatorios",IF(P81="REVISAR","Comprobar los límites con la persona viajera",IF(P81="NO COMPATIBLE","Buscar una alternativa y validarla manualmente",IF(P81="PENDIENTE",IF(I81&lt;TODAY(),"Fecha pasada: comprobar el registro",IF(OR(E81="Alta",I81&lt;=TODAY()+'Parámetros'!$B$4),"Revisión prioritaria por necesidad o proximidad","Solicitar comprobación humana")),IF(P81="CANCELADO","Revisar el impacto en el itinerario",""))))))</f>
        <v/>
      </c>
    </row>
    <row r="82" ht="34" customHeight="1">
      <c r="A82" s="15" t="n"/>
      <c r="B82" s="15" t="n"/>
      <c r="C82" s="15" t="n"/>
      <c r="D82" s="15" t="n"/>
      <c r="E82" s="16" t="n"/>
      <c r="F82" s="16" t="n"/>
      <c r="G82" s="15" t="n"/>
      <c r="H82" s="15" t="n"/>
      <c r="I82" s="17" t="n"/>
      <c r="J82" s="26" t="n"/>
      <c r="K82" s="16" t="n"/>
      <c r="L82" s="19" t="n"/>
      <c r="M82" s="15" t="n"/>
      <c r="N82" s="15" t="n"/>
      <c r="O82" s="16" t="n"/>
      <c r="P82" s="21">
        <f>IF(COUNTA(A82:O82)=0,"",IF(OR(A82="",B82="",C82="",D82="",E82="",F82="",G82="",H82="",I82="",J82="",K82="",L82="",M82="",N82="",O82=""),"INCOMPLETO",IF(O82="Confirmado","COMPATIBLE",IF(O82="Confirmado con límites","REVISAR",IF(O82="No compatible","NO COMPATIBLE",IF(O82="Cancelado","CANCELADO","PENDIENTE"))))))</f>
        <v/>
      </c>
      <c r="Q82" s="7">
        <f>IF(P82="","",IF(P82="INCOMPLETO","Completar los campos obligatorios",IF(P82="REVISAR","Comprobar los límites con la persona viajera",IF(P82="NO COMPATIBLE","Buscar una alternativa y validarla manualmente",IF(P82="PENDIENTE",IF(I82&lt;TODAY(),"Fecha pasada: comprobar el registro",IF(OR(E82="Alta",I82&lt;=TODAY()+'Parámetros'!$B$4),"Revisión prioritaria por necesidad o proximidad","Solicitar comprobación humana")),IF(P82="CANCELADO","Revisar el impacto en el itinerario",""))))))</f>
        <v/>
      </c>
    </row>
    <row r="83" ht="34" customHeight="1">
      <c r="A83" s="15" t="n"/>
      <c r="B83" s="15" t="n"/>
      <c r="C83" s="15" t="n"/>
      <c r="D83" s="15" t="n"/>
      <c r="E83" s="16" t="n"/>
      <c r="F83" s="16" t="n"/>
      <c r="G83" s="15" t="n"/>
      <c r="H83" s="15" t="n"/>
      <c r="I83" s="17" t="n"/>
      <c r="J83" s="26" t="n"/>
      <c r="K83" s="16" t="n"/>
      <c r="L83" s="19" t="n"/>
      <c r="M83" s="15" t="n"/>
      <c r="N83" s="15" t="n"/>
      <c r="O83" s="16" t="n"/>
      <c r="P83" s="20">
        <f>IF(COUNTA(A83:O83)=0,"",IF(OR(A83="",B83="",C83="",D83="",E83="",F83="",G83="",H83="",I83="",J83="",K83="",L83="",M83="",N83="",O83=""),"INCOMPLETO",IF(O83="Confirmado","COMPATIBLE",IF(O83="Confirmado con límites","REVISAR",IF(O83="No compatible","NO COMPATIBLE",IF(O83="Cancelado","CANCELADO","PENDIENTE"))))))</f>
        <v/>
      </c>
      <c r="Q83" s="5">
        <f>IF(P83="","",IF(P83="INCOMPLETO","Completar los campos obligatorios",IF(P83="REVISAR","Comprobar los límites con la persona viajera",IF(P83="NO COMPATIBLE","Buscar una alternativa y validarla manualmente",IF(P83="PENDIENTE",IF(I83&lt;TODAY(),"Fecha pasada: comprobar el registro",IF(OR(E83="Alta",I83&lt;=TODAY()+'Parámetros'!$B$4),"Revisión prioritaria por necesidad o proximidad","Solicitar comprobación humana")),IF(P83="CANCELADO","Revisar el impacto en el itinerario",""))))))</f>
        <v/>
      </c>
    </row>
    <row r="84" ht="34" customHeight="1">
      <c r="A84" s="15" t="n"/>
      <c r="B84" s="15" t="n"/>
      <c r="C84" s="15" t="n"/>
      <c r="D84" s="15" t="n"/>
      <c r="E84" s="16" t="n"/>
      <c r="F84" s="16" t="n"/>
      <c r="G84" s="15" t="n"/>
      <c r="H84" s="15" t="n"/>
      <c r="I84" s="17" t="n"/>
      <c r="J84" s="26" t="n"/>
      <c r="K84" s="16" t="n"/>
      <c r="L84" s="19" t="n"/>
      <c r="M84" s="15" t="n"/>
      <c r="N84" s="15" t="n"/>
      <c r="O84" s="16" t="n"/>
      <c r="P84" s="21">
        <f>IF(COUNTA(A84:O84)=0,"",IF(OR(A84="",B84="",C84="",D84="",E84="",F84="",G84="",H84="",I84="",J84="",K84="",L84="",M84="",N84="",O84=""),"INCOMPLETO",IF(O84="Confirmado","COMPATIBLE",IF(O84="Confirmado con límites","REVISAR",IF(O84="No compatible","NO COMPATIBLE",IF(O84="Cancelado","CANCELADO","PENDIENTE"))))))</f>
        <v/>
      </c>
      <c r="Q84" s="7">
        <f>IF(P84="","",IF(P84="INCOMPLETO","Completar los campos obligatorios",IF(P84="REVISAR","Comprobar los límites con la persona viajera",IF(P84="NO COMPATIBLE","Buscar una alternativa y validarla manualmente",IF(P84="PENDIENTE",IF(I84&lt;TODAY(),"Fecha pasada: comprobar el registro",IF(OR(E84="Alta",I84&lt;=TODAY()+'Parámetros'!$B$4),"Revisión prioritaria por necesidad o proximidad","Solicitar comprobación humana")),IF(P84="CANCELADO","Revisar el impacto en el itinerario",""))))))</f>
        <v/>
      </c>
    </row>
    <row r="85" ht="34" customHeight="1">
      <c r="A85" s="15" t="n"/>
      <c r="B85" s="15" t="n"/>
      <c r="C85" s="15" t="n"/>
      <c r="D85" s="15" t="n"/>
      <c r="E85" s="16" t="n"/>
      <c r="F85" s="16" t="n"/>
      <c r="G85" s="15" t="n"/>
      <c r="H85" s="15" t="n"/>
      <c r="I85" s="17" t="n"/>
      <c r="J85" s="26" t="n"/>
      <c r="K85" s="16" t="n"/>
      <c r="L85" s="19" t="n"/>
      <c r="M85" s="15" t="n"/>
      <c r="N85" s="15" t="n"/>
      <c r="O85" s="16" t="n"/>
      <c r="P85" s="20">
        <f>IF(COUNTA(A85:O85)=0,"",IF(OR(A85="",B85="",C85="",D85="",E85="",F85="",G85="",H85="",I85="",J85="",K85="",L85="",M85="",N85="",O85=""),"INCOMPLETO",IF(O85="Confirmado","COMPATIBLE",IF(O85="Confirmado con límites","REVISAR",IF(O85="No compatible","NO COMPATIBLE",IF(O85="Cancelado","CANCELADO","PENDIENTE"))))))</f>
        <v/>
      </c>
      <c r="Q85" s="5">
        <f>IF(P85="","",IF(P85="INCOMPLETO","Completar los campos obligatorios",IF(P85="REVISAR","Comprobar los límites con la persona viajera",IF(P85="NO COMPATIBLE","Buscar una alternativa y validarla manualmente",IF(P85="PENDIENTE",IF(I85&lt;TODAY(),"Fecha pasada: comprobar el registro",IF(OR(E85="Alta",I85&lt;=TODAY()+'Parámetros'!$B$4),"Revisión prioritaria por necesidad o proximidad","Solicitar comprobación humana")),IF(P85="CANCELADO","Revisar el impacto en el itinerario",""))))))</f>
        <v/>
      </c>
    </row>
    <row r="86" ht="34" customHeight="1">
      <c r="A86" s="15" t="n"/>
      <c r="B86" s="15" t="n"/>
      <c r="C86" s="15" t="n"/>
      <c r="D86" s="15" t="n"/>
      <c r="E86" s="16" t="n"/>
      <c r="F86" s="16" t="n"/>
      <c r="G86" s="15" t="n"/>
      <c r="H86" s="15" t="n"/>
      <c r="I86" s="17" t="n"/>
      <c r="J86" s="26" t="n"/>
      <c r="K86" s="16" t="n"/>
      <c r="L86" s="19" t="n"/>
      <c r="M86" s="15" t="n"/>
      <c r="N86" s="15" t="n"/>
      <c r="O86" s="16" t="n"/>
      <c r="P86" s="21">
        <f>IF(COUNTA(A86:O86)=0,"",IF(OR(A86="",B86="",C86="",D86="",E86="",F86="",G86="",H86="",I86="",J86="",K86="",L86="",M86="",N86="",O86=""),"INCOMPLETO",IF(O86="Confirmado","COMPATIBLE",IF(O86="Confirmado con límites","REVISAR",IF(O86="No compatible","NO COMPATIBLE",IF(O86="Cancelado","CANCELADO","PENDIENTE"))))))</f>
        <v/>
      </c>
      <c r="Q86" s="7">
        <f>IF(P86="","",IF(P86="INCOMPLETO","Completar los campos obligatorios",IF(P86="REVISAR","Comprobar los límites con la persona viajera",IF(P86="NO COMPATIBLE","Buscar una alternativa y validarla manualmente",IF(P86="PENDIENTE",IF(I86&lt;TODAY(),"Fecha pasada: comprobar el registro",IF(OR(E86="Alta",I86&lt;=TODAY()+'Parámetros'!$B$4),"Revisión prioritaria por necesidad o proximidad","Solicitar comprobación humana")),IF(P86="CANCELADO","Revisar el impacto en el itinerario",""))))))</f>
        <v/>
      </c>
    </row>
    <row r="87" ht="34" customHeight="1">
      <c r="A87" s="15" t="n"/>
      <c r="B87" s="15" t="n"/>
      <c r="C87" s="15" t="n"/>
      <c r="D87" s="15" t="n"/>
      <c r="E87" s="16" t="n"/>
      <c r="F87" s="16" t="n"/>
      <c r="G87" s="15" t="n"/>
      <c r="H87" s="15" t="n"/>
      <c r="I87" s="17" t="n"/>
      <c r="J87" s="26" t="n"/>
      <c r="K87" s="16" t="n"/>
      <c r="L87" s="19" t="n"/>
      <c r="M87" s="15" t="n"/>
      <c r="N87" s="15" t="n"/>
      <c r="O87" s="16" t="n"/>
      <c r="P87" s="20">
        <f>IF(COUNTA(A87:O87)=0,"",IF(OR(A87="",B87="",C87="",D87="",E87="",F87="",G87="",H87="",I87="",J87="",K87="",L87="",M87="",N87="",O87=""),"INCOMPLETO",IF(O87="Confirmado","COMPATIBLE",IF(O87="Confirmado con límites","REVISAR",IF(O87="No compatible","NO COMPATIBLE",IF(O87="Cancelado","CANCELADO","PENDIENTE"))))))</f>
        <v/>
      </c>
      <c r="Q87" s="5">
        <f>IF(P87="","",IF(P87="INCOMPLETO","Completar los campos obligatorios",IF(P87="REVISAR","Comprobar los límites con la persona viajera",IF(P87="NO COMPATIBLE","Buscar una alternativa y validarla manualmente",IF(P87="PENDIENTE",IF(I87&lt;TODAY(),"Fecha pasada: comprobar el registro",IF(OR(E87="Alta",I87&lt;=TODAY()+'Parámetros'!$B$4),"Revisión prioritaria por necesidad o proximidad","Solicitar comprobación humana")),IF(P87="CANCELADO","Revisar el impacto en el itinerario",""))))))</f>
        <v/>
      </c>
    </row>
    <row r="88" ht="34" customHeight="1">
      <c r="A88" s="15" t="n"/>
      <c r="B88" s="15" t="n"/>
      <c r="C88" s="15" t="n"/>
      <c r="D88" s="15" t="n"/>
      <c r="E88" s="16" t="n"/>
      <c r="F88" s="16" t="n"/>
      <c r="G88" s="15" t="n"/>
      <c r="H88" s="15" t="n"/>
      <c r="I88" s="17" t="n"/>
      <c r="J88" s="26" t="n"/>
      <c r="K88" s="16" t="n"/>
      <c r="L88" s="19" t="n"/>
      <c r="M88" s="15" t="n"/>
      <c r="N88" s="15" t="n"/>
      <c r="O88" s="16" t="n"/>
      <c r="P88" s="21">
        <f>IF(COUNTA(A88:O88)=0,"",IF(OR(A88="",B88="",C88="",D88="",E88="",F88="",G88="",H88="",I88="",J88="",K88="",L88="",M88="",N88="",O88=""),"INCOMPLETO",IF(O88="Confirmado","COMPATIBLE",IF(O88="Confirmado con límites","REVISAR",IF(O88="No compatible","NO COMPATIBLE",IF(O88="Cancelado","CANCELADO","PENDIENTE"))))))</f>
        <v/>
      </c>
      <c r="Q88" s="7">
        <f>IF(P88="","",IF(P88="INCOMPLETO","Completar los campos obligatorios",IF(P88="REVISAR","Comprobar los límites con la persona viajera",IF(P88="NO COMPATIBLE","Buscar una alternativa y validarla manualmente",IF(P88="PENDIENTE",IF(I88&lt;TODAY(),"Fecha pasada: comprobar el registro",IF(OR(E88="Alta",I88&lt;=TODAY()+'Parámetros'!$B$4),"Revisión prioritaria por necesidad o proximidad","Solicitar comprobación humana")),IF(P88="CANCELADO","Revisar el impacto en el itinerario",""))))))</f>
        <v/>
      </c>
    </row>
    <row r="89" ht="34" customHeight="1">
      <c r="A89" s="15" t="n"/>
      <c r="B89" s="15" t="n"/>
      <c r="C89" s="15" t="n"/>
      <c r="D89" s="15" t="n"/>
      <c r="E89" s="16" t="n"/>
      <c r="F89" s="16" t="n"/>
      <c r="G89" s="15" t="n"/>
      <c r="H89" s="15" t="n"/>
      <c r="I89" s="17" t="n"/>
      <c r="J89" s="26" t="n"/>
      <c r="K89" s="16" t="n"/>
      <c r="L89" s="19" t="n"/>
      <c r="M89" s="15" t="n"/>
      <c r="N89" s="15" t="n"/>
      <c r="O89" s="16" t="n"/>
      <c r="P89" s="20">
        <f>IF(COUNTA(A89:O89)=0,"",IF(OR(A89="",B89="",C89="",D89="",E89="",F89="",G89="",H89="",I89="",J89="",K89="",L89="",M89="",N89="",O89=""),"INCOMPLETO",IF(O89="Confirmado","COMPATIBLE",IF(O89="Confirmado con límites","REVISAR",IF(O89="No compatible","NO COMPATIBLE",IF(O89="Cancelado","CANCELADO","PENDIENTE"))))))</f>
        <v/>
      </c>
      <c r="Q89" s="5">
        <f>IF(P89="","",IF(P89="INCOMPLETO","Completar los campos obligatorios",IF(P89="REVISAR","Comprobar los límites con la persona viajera",IF(P89="NO COMPATIBLE","Buscar una alternativa y validarla manualmente",IF(P89="PENDIENTE",IF(I89&lt;TODAY(),"Fecha pasada: comprobar el registro",IF(OR(E89="Alta",I89&lt;=TODAY()+'Parámetros'!$B$4),"Revisión prioritaria por necesidad o proximidad","Solicitar comprobación humana")),IF(P89="CANCELADO","Revisar el impacto en el itinerario",""))))))</f>
        <v/>
      </c>
    </row>
    <row r="90" ht="34" customHeight="1">
      <c r="A90" s="15" t="n"/>
      <c r="B90" s="15" t="n"/>
      <c r="C90" s="15" t="n"/>
      <c r="D90" s="15" t="n"/>
      <c r="E90" s="16" t="n"/>
      <c r="F90" s="16" t="n"/>
      <c r="G90" s="15" t="n"/>
      <c r="H90" s="15" t="n"/>
      <c r="I90" s="17" t="n"/>
      <c r="J90" s="26" t="n"/>
      <c r="K90" s="16" t="n"/>
      <c r="L90" s="19" t="n"/>
      <c r="M90" s="15" t="n"/>
      <c r="N90" s="15" t="n"/>
      <c r="O90" s="16" t="n"/>
      <c r="P90" s="21">
        <f>IF(COUNTA(A90:O90)=0,"",IF(OR(A90="",B90="",C90="",D90="",E90="",F90="",G90="",H90="",I90="",J90="",K90="",L90="",M90="",N90="",O90=""),"INCOMPLETO",IF(O90="Confirmado","COMPATIBLE",IF(O90="Confirmado con límites","REVISAR",IF(O90="No compatible","NO COMPATIBLE",IF(O90="Cancelado","CANCELADO","PENDIENTE"))))))</f>
        <v/>
      </c>
      <c r="Q90" s="7">
        <f>IF(P90="","",IF(P90="INCOMPLETO","Completar los campos obligatorios",IF(P90="REVISAR","Comprobar los límites con la persona viajera",IF(P90="NO COMPATIBLE","Buscar una alternativa y validarla manualmente",IF(P90="PENDIENTE",IF(I90&lt;TODAY(),"Fecha pasada: comprobar el registro",IF(OR(E90="Alta",I90&lt;=TODAY()+'Parámetros'!$B$4),"Revisión prioritaria por necesidad o proximidad","Solicitar comprobación humana")),IF(P90="CANCELADO","Revisar el impacto en el itinerario",""))))))</f>
        <v/>
      </c>
    </row>
    <row r="91" ht="34" customHeight="1">
      <c r="A91" s="15" t="n"/>
      <c r="B91" s="15" t="n"/>
      <c r="C91" s="15" t="n"/>
      <c r="D91" s="15" t="n"/>
      <c r="E91" s="16" t="n"/>
      <c r="F91" s="16" t="n"/>
      <c r="G91" s="15" t="n"/>
      <c r="H91" s="15" t="n"/>
      <c r="I91" s="17" t="n"/>
      <c r="J91" s="26" t="n"/>
      <c r="K91" s="16" t="n"/>
      <c r="L91" s="19" t="n"/>
      <c r="M91" s="15" t="n"/>
      <c r="N91" s="15" t="n"/>
      <c r="O91" s="16" t="n"/>
      <c r="P91" s="20">
        <f>IF(COUNTA(A91:O91)=0,"",IF(OR(A91="",B91="",C91="",D91="",E91="",F91="",G91="",H91="",I91="",J91="",K91="",L91="",M91="",N91="",O91=""),"INCOMPLETO",IF(O91="Confirmado","COMPATIBLE",IF(O91="Confirmado con límites","REVISAR",IF(O91="No compatible","NO COMPATIBLE",IF(O91="Cancelado","CANCELADO","PENDIENTE"))))))</f>
        <v/>
      </c>
      <c r="Q91" s="5">
        <f>IF(P91="","",IF(P91="INCOMPLETO","Completar los campos obligatorios",IF(P91="REVISAR","Comprobar los límites con la persona viajera",IF(P91="NO COMPATIBLE","Buscar una alternativa y validarla manualmente",IF(P91="PENDIENTE",IF(I91&lt;TODAY(),"Fecha pasada: comprobar el registro",IF(OR(E91="Alta",I91&lt;=TODAY()+'Parámetros'!$B$4),"Revisión prioritaria por necesidad o proximidad","Solicitar comprobación humana")),IF(P91="CANCELADO","Revisar el impacto en el itinerario",""))))))</f>
        <v/>
      </c>
    </row>
    <row r="92" ht="34" customHeight="1">
      <c r="A92" s="15" t="n"/>
      <c r="B92" s="15" t="n"/>
      <c r="C92" s="15" t="n"/>
      <c r="D92" s="15" t="n"/>
      <c r="E92" s="16" t="n"/>
      <c r="F92" s="16" t="n"/>
      <c r="G92" s="15" t="n"/>
      <c r="H92" s="15" t="n"/>
      <c r="I92" s="17" t="n"/>
      <c r="J92" s="26" t="n"/>
      <c r="K92" s="16" t="n"/>
      <c r="L92" s="19" t="n"/>
      <c r="M92" s="15" t="n"/>
      <c r="N92" s="15" t="n"/>
      <c r="O92" s="16" t="n"/>
      <c r="P92" s="21">
        <f>IF(COUNTA(A92:O92)=0,"",IF(OR(A92="",B92="",C92="",D92="",E92="",F92="",G92="",H92="",I92="",J92="",K92="",L92="",M92="",N92="",O92=""),"INCOMPLETO",IF(O92="Confirmado","COMPATIBLE",IF(O92="Confirmado con límites","REVISAR",IF(O92="No compatible","NO COMPATIBLE",IF(O92="Cancelado","CANCELADO","PENDIENTE"))))))</f>
        <v/>
      </c>
      <c r="Q92" s="7">
        <f>IF(P92="","",IF(P92="INCOMPLETO","Completar los campos obligatorios",IF(P92="REVISAR","Comprobar los límites con la persona viajera",IF(P92="NO COMPATIBLE","Buscar una alternativa y validarla manualmente",IF(P92="PENDIENTE",IF(I92&lt;TODAY(),"Fecha pasada: comprobar el registro",IF(OR(E92="Alta",I92&lt;=TODAY()+'Parámetros'!$B$4),"Revisión prioritaria por necesidad o proximidad","Solicitar comprobación humana")),IF(P92="CANCELADO","Revisar el impacto en el itinerario",""))))))</f>
        <v/>
      </c>
    </row>
    <row r="93" ht="34" customHeight="1">
      <c r="A93" s="15" t="n"/>
      <c r="B93" s="15" t="n"/>
      <c r="C93" s="15" t="n"/>
      <c r="D93" s="15" t="n"/>
      <c r="E93" s="16" t="n"/>
      <c r="F93" s="16" t="n"/>
      <c r="G93" s="15" t="n"/>
      <c r="H93" s="15" t="n"/>
      <c r="I93" s="17" t="n"/>
      <c r="J93" s="26" t="n"/>
      <c r="K93" s="16" t="n"/>
      <c r="L93" s="19" t="n"/>
      <c r="M93" s="15" t="n"/>
      <c r="N93" s="15" t="n"/>
      <c r="O93" s="16" t="n"/>
      <c r="P93" s="20">
        <f>IF(COUNTA(A93:O93)=0,"",IF(OR(A93="",B93="",C93="",D93="",E93="",F93="",G93="",H93="",I93="",J93="",K93="",L93="",M93="",N93="",O93=""),"INCOMPLETO",IF(O93="Confirmado","COMPATIBLE",IF(O93="Confirmado con límites","REVISAR",IF(O93="No compatible","NO COMPATIBLE",IF(O93="Cancelado","CANCELADO","PENDIENTE"))))))</f>
        <v/>
      </c>
      <c r="Q93" s="5">
        <f>IF(P93="","",IF(P93="INCOMPLETO","Completar los campos obligatorios",IF(P93="REVISAR","Comprobar los límites con la persona viajera",IF(P93="NO COMPATIBLE","Buscar una alternativa y validarla manualmente",IF(P93="PENDIENTE",IF(I93&lt;TODAY(),"Fecha pasada: comprobar el registro",IF(OR(E93="Alta",I93&lt;=TODAY()+'Parámetros'!$B$4),"Revisión prioritaria por necesidad o proximidad","Solicitar comprobación humana")),IF(P93="CANCELADO","Revisar el impacto en el itinerario",""))))))</f>
        <v/>
      </c>
    </row>
    <row r="94" ht="34" customHeight="1">
      <c r="A94" s="15" t="n"/>
      <c r="B94" s="15" t="n"/>
      <c r="C94" s="15" t="n"/>
      <c r="D94" s="15" t="n"/>
      <c r="E94" s="16" t="n"/>
      <c r="F94" s="16" t="n"/>
      <c r="G94" s="15" t="n"/>
      <c r="H94" s="15" t="n"/>
      <c r="I94" s="17" t="n"/>
      <c r="J94" s="26" t="n"/>
      <c r="K94" s="16" t="n"/>
      <c r="L94" s="19" t="n"/>
      <c r="M94" s="15" t="n"/>
      <c r="N94" s="15" t="n"/>
      <c r="O94" s="16" t="n"/>
      <c r="P94" s="21">
        <f>IF(COUNTA(A94:O94)=0,"",IF(OR(A94="",B94="",C94="",D94="",E94="",F94="",G94="",H94="",I94="",J94="",K94="",L94="",M94="",N94="",O94=""),"INCOMPLETO",IF(O94="Confirmado","COMPATIBLE",IF(O94="Confirmado con límites","REVISAR",IF(O94="No compatible","NO COMPATIBLE",IF(O94="Cancelado","CANCELADO","PENDIENTE"))))))</f>
        <v/>
      </c>
      <c r="Q94" s="7">
        <f>IF(P94="","",IF(P94="INCOMPLETO","Completar los campos obligatorios",IF(P94="REVISAR","Comprobar los límites con la persona viajera",IF(P94="NO COMPATIBLE","Buscar una alternativa y validarla manualmente",IF(P94="PENDIENTE",IF(I94&lt;TODAY(),"Fecha pasada: comprobar el registro",IF(OR(E94="Alta",I94&lt;=TODAY()+'Parámetros'!$B$4),"Revisión prioritaria por necesidad o proximidad","Solicitar comprobación humana")),IF(P94="CANCELADO","Revisar el impacto en el itinerario",""))))))</f>
        <v/>
      </c>
    </row>
    <row r="95" ht="34" customHeight="1">
      <c r="A95" s="15" t="n"/>
      <c r="B95" s="15" t="n"/>
      <c r="C95" s="15" t="n"/>
      <c r="D95" s="15" t="n"/>
      <c r="E95" s="16" t="n"/>
      <c r="F95" s="16" t="n"/>
      <c r="G95" s="15" t="n"/>
      <c r="H95" s="15" t="n"/>
      <c r="I95" s="17" t="n"/>
      <c r="J95" s="26" t="n"/>
      <c r="K95" s="16" t="n"/>
      <c r="L95" s="19" t="n"/>
      <c r="M95" s="15" t="n"/>
      <c r="N95" s="15" t="n"/>
      <c r="O95" s="16" t="n"/>
      <c r="P95" s="20">
        <f>IF(COUNTA(A95:O95)=0,"",IF(OR(A95="",B95="",C95="",D95="",E95="",F95="",G95="",H95="",I95="",J95="",K95="",L95="",M95="",N95="",O95=""),"INCOMPLETO",IF(O95="Confirmado","COMPATIBLE",IF(O95="Confirmado con límites","REVISAR",IF(O95="No compatible","NO COMPATIBLE",IF(O95="Cancelado","CANCELADO","PENDIENTE"))))))</f>
        <v/>
      </c>
      <c r="Q95" s="5">
        <f>IF(P95="","",IF(P95="INCOMPLETO","Completar los campos obligatorios",IF(P95="REVISAR","Comprobar los límites con la persona viajera",IF(P95="NO COMPATIBLE","Buscar una alternativa y validarla manualmente",IF(P95="PENDIENTE",IF(I95&lt;TODAY(),"Fecha pasada: comprobar el registro",IF(OR(E95="Alta",I95&lt;=TODAY()+'Parámetros'!$B$4),"Revisión prioritaria por necesidad o proximidad","Solicitar comprobación humana")),IF(P95="CANCELADO","Revisar el impacto en el itinerario",""))))))</f>
        <v/>
      </c>
    </row>
    <row r="96" ht="34" customHeight="1">
      <c r="A96" s="15" t="n"/>
      <c r="B96" s="15" t="n"/>
      <c r="C96" s="15" t="n"/>
      <c r="D96" s="15" t="n"/>
      <c r="E96" s="16" t="n"/>
      <c r="F96" s="16" t="n"/>
      <c r="G96" s="15" t="n"/>
      <c r="H96" s="15" t="n"/>
      <c r="I96" s="17" t="n"/>
      <c r="J96" s="26" t="n"/>
      <c r="K96" s="16" t="n"/>
      <c r="L96" s="19" t="n"/>
      <c r="M96" s="15" t="n"/>
      <c r="N96" s="15" t="n"/>
      <c r="O96" s="16" t="n"/>
      <c r="P96" s="21">
        <f>IF(COUNTA(A96:O96)=0,"",IF(OR(A96="",B96="",C96="",D96="",E96="",F96="",G96="",H96="",I96="",J96="",K96="",L96="",M96="",N96="",O96=""),"INCOMPLETO",IF(O96="Confirmado","COMPATIBLE",IF(O96="Confirmado con límites","REVISAR",IF(O96="No compatible","NO COMPATIBLE",IF(O96="Cancelado","CANCELADO","PENDIENTE"))))))</f>
        <v/>
      </c>
      <c r="Q96" s="7">
        <f>IF(P96="","",IF(P96="INCOMPLETO","Completar los campos obligatorios",IF(P96="REVISAR","Comprobar los límites con la persona viajera",IF(P96="NO COMPATIBLE","Buscar una alternativa y validarla manualmente",IF(P96="PENDIENTE",IF(I96&lt;TODAY(),"Fecha pasada: comprobar el registro",IF(OR(E96="Alta",I96&lt;=TODAY()+'Parámetros'!$B$4),"Revisión prioritaria por necesidad o proximidad","Solicitar comprobación humana")),IF(P96="CANCELADO","Revisar el impacto en el itinerario",""))))))</f>
        <v/>
      </c>
    </row>
    <row r="97" ht="34" customHeight="1">
      <c r="A97" s="15" t="n"/>
      <c r="B97" s="15" t="n"/>
      <c r="C97" s="15" t="n"/>
      <c r="D97" s="15" t="n"/>
      <c r="E97" s="16" t="n"/>
      <c r="F97" s="16" t="n"/>
      <c r="G97" s="15" t="n"/>
      <c r="H97" s="15" t="n"/>
      <c r="I97" s="17" t="n"/>
      <c r="J97" s="26" t="n"/>
      <c r="K97" s="16" t="n"/>
      <c r="L97" s="19" t="n"/>
      <c r="M97" s="15" t="n"/>
      <c r="N97" s="15" t="n"/>
      <c r="O97" s="16" t="n"/>
      <c r="P97" s="20">
        <f>IF(COUNTA(A97:O97)=0,"",IF(OR(A97="",B97="",C97="",D97="",E97="",F97="",G97="",H97="",I97="",J97="",K97="",L97="",M97="",N97="",O97=""),"INCOMPLETO",IF(O97="Confirmado","COMPATIBLE",IF(O97="Confirmado con límites","REVISAR",IF(O97="No compatible","NO COMPATIBLE",IF(O97="Cancelado","CANCELADO","PENDIENTE"))))))</f>
        <v/>
      </c>
      <c r="Q97" s="5">
        <f>IF(P97="","",IF(P97="INCOMPLETO","Completar los campos obligatorios",IF(P97="REVISAR","Comprobar los límites con la persona viajera",IF(P97="NO COMPATIBLE","Buscar una alternativa y validarla manualmente",IF(P97="PENDIENTE",IF(I97&lt;TODAY(),"Fecha pasada: comprobar el registro",IF(OR(E97="Alta",I97&lt;=TODAY()+'Parámetros'!$B$4),"Revisión prioritaria por necesidad o proximidad","Solicitar comprobación humana")),IF(P97="CANCELADO","Revisar el impacto en el itinerario",""))))))</f>
        <v/>
      </c>
    </row>
    <row r="98" ht="34" customHeight="1">
      <c r="A98" s="15" t="n"/>
      <c r="B98" s="15" t="n"/>
      <c r="C98" s="15" t="n"/>
      <c r="D98" s="15" t="n"/>
      <c r="E98" s="16" t="n"/>
      <c r="F98" s="16" t="n"/>
      <c r="G98" s="15" t="n"/>
      <c r="H98" s="15" t="n"/>
      <c r="I98" s="17" t="n"/>
      <c r="J98" s="26" t="n"/>
      <c r="K98" s="16" t="n"/>
      <c r="L98" s="19" t="n"/>
      <c r="M98" s="15" t="n"/>
      <c r="N98" s="15" t="n"/>
      <c r="O98" s="16" t="n"/>
      <c r="P98" s="21">
        <f>IF(COUNTA(A98:O98)=0,"",IF(OR(A98="",B98="",C98="",D98="",E98="",F98="",G98="",H98="",I98="",J98="",K98="",L98="",M98="",N98="",O98=""),"INCOMPLETO",IF(O98="Confirmado","COMPATIBLE",IF(O98="Confirmado con límites","REVISAR",IF(O98="No compatible","NO COMPATIBLE",IF(O98="Cancelado","CANCELADO","PENDIENTE"))))))</f>
        <v/>
      </c>
      <c r="Q98" s="7">
        <f>IF(P98="","",IF(P98="INCOMPLETO","Completar los campos obligatorios",IF(P98="REVISAR","Comprobar los límites con la persona viajera",IF(P98="NO COMPATIBLE","Buscar una alternativa y validarla manualmente",IF(P98="PENDIENTE",IF(I98&lt;TODAY(),"Fecha pasada: comprobar el registro",IF(OR(E98="Alta",I98&lt;=TODAY()+'Parámetros'!$B$4),"Revisión prioritaria por necesidad o proximidad","Solicitar comprobación humana")),IF(P98="CANCELADO","Revisar el impacto en el itinerario",""))))))</f>
        <v/>
      </c>
    </row>
    <row r="99" ht="34" customHeight="1">
      <c r="A99" s="15" t="n"/>
      <c r="B99" s="15" t="n"/>
      <c r="C99" s="15" t="n"/>
      <c r="D99" s="15" t="n"/>
      <c r="E99" s="16" t="n"/>
      <c r="F99" s="16" t="n"/>
      <c r="G99" s="15" t="n"/>
      <c r="H99" s="15" t="n"/>
      <c r="I99" s="17" t="n"/>
      <c r="J99" s="26" t="n"/>
      <c r="K99" s="16" t="n"/>
      <c r="L99" s="19" t="n"/>
      <c r="M99" s="15" t="n"/>
      <c r="N99" s="15" t="n"/>
      <c r="O99" s="16" t="n"/>
      <c r="P99" s="20">
        <f>IF(COUNTA(A99:O99)=0,"",IF(OR(A99="",B99="",C99="",D99="",E99="",F99="",G99="",H99="",I99="",J99="",K99="",L99="",M99="",N99="",O99=""),"INCOMPLETO",IF(O99="Confirmado","COMPATIBLE",IF(O99="Confirmado con límites","REVISAR",IF(O99="No compatible","NO COMPATIBLE",IF(O99="Cancelado","CANCELADO","PENDIENTE"))))))</f>
        <v/>
      </c>
      <c r="Q99" s="5">
        <f>IF(P99="","",IF(P99="INCOMPLETO","Completar los campos obligatorios",IF(P99="REVISAR","Comprobar los límites con la persona viajera",IF(P99="NO COMPATIBLE","Buscar una alternativa y validarla manualmente",IF(P99="PENDIENTE",IF(I99&lt;TODAY(),"Fecha pasada: comprobar el registro",IF(OR(E99="Alta",I99&lt;=TODAY()+'Parámetros'!$B$4),"Revisión prioritaria por necesidad o proximidad","Solicitar comprobación humana")),IF(P99="CANCELADO","Revisar el impacto en el itinerario",""))))))</f>
        <v/>
      </c>
    </row>
    <row r="100" ht="34" customHeight="1">
      <c r="A100" s="15" t="n"/>
      <c r="B100" s="15" t="n"/>
      <c r="C100" s="15" t="n"/>
      <c r="D100" s="15" t="n"/>
      <c r="E100" s="16" t="n"/>
      <c r="F100" s="16" t="n"/>
      <c r="G100" s="15" t="n"/>
      <c r="H100" s="15" t="n"/>
      <c r="I100" s="17" t="n"/>
      <c r="J100" s="26" t="n"/>
      <c r="K100" s="16" t="n"/>
      <c r="L100" s="19" t="n"/>
      <c r="M100" s="15" t="n"/>
      <c r="N100" s="15" t="n"/>
      <c r="O100" s="16" t="n"/>
      <c r="P100" s="21">
        <f>IF(COUNTA(A100:O100)=0,"",IF(OR(A100="",B100="",C100="",D100="",E100="",F100="",G100="",H100="",I100="",J100="",K100="",L100="",M100="",N100="",O100=""),"INCOMPLETO",IF(O100="Confirmado","COMPATIBLE",IF(O100="Confirmado con límites","REVISAR",IF(O100="No compatible","NO COMPATIBLE",IF(O100="Cancelado","CANCELADO","PENDIENTE"))))))</f>
        <v/>
      </c>
      <c r="Q100" s="7">
        <f>IF(P100="","",IF(P100="INCOMPLETO","Completar los campos obligatorios",IF(P100="REVISAR","Comprobar los límites con la persona viajera",IF(P100="NO COMPATIBLE","Buscar una alternativa y validarla manualmente",IF(P100="PENDIENTE",IF(I100&lt;TODAY(),"Fecha pasada: comprobar el registro",IF(OR(E100="Alta",I100&lt;=TODAY()+'Parámetros'!$B$4),"Revisión prioritaria por necesidad o proximidad","Solicitar comprobación humana")),IF(P100="CANCELADO","Revisar el impacto en el itinerario",""))))))</f>
        <v/>
      </c>
    </row>
    <row r="101" ht="34" customHeight="1">
      <c r="A101" s="15" t="n"/>
      <c r="B101" s="15" t="n"/>
      <c r="C101" s="15" t="n"/>
      <c r="D101" s="15" t="n"/>
      <c r="E101" s="16" t="n"/>
      <c r="F101" s="16" t="n"/>
      <c r="G101" s="15" t="n"/>
      <c r="H101" s="15" t="n"/>
      <c r="I101" s="17" t="n"/>
      <c r="J101" s="26" t="n"/>
      <c r="K101" s="16" t="n"/>
      <c r="L101" s="19" t="n"/>
      <c r="M101" s="15" t="n"/>
      <c r="N101" s="15" t="n"/>
      <c r="O101" s="16" t="n"/>
      <c r="P101" s="20">
        <f>IF(COUNTA(A101:O101)=0,"",IF(OR(A101="",B101="",C101="",D101="",E101="",F101="",G101="",H101="",I101="",J101="",K101="",L101="",M101="",N101="",O101=""),"INCOMPLETO",IF(O101="Confirmado","COMPATIBLE",IF(O101="Confirmado con límites","REVISAR",IF(O101="No compatible","NO COMPATIBLE",IF(O101="Cancelado","CANCELADO","PENDIENTE"))))))</f>
        <v/>
      </c>
      <c r="Q101" s="5">
        <f>IF(P101="","",IF(P101="INCOMPLETO","Completar los campos obligatorios",IF(P101="REVISAR","Comprobar los límites con la persona viajera",IF(P101="NO COMPATIBLE","Buscar una alternativa y validarla manualmente",IF(P101="PENDIENTE",IF(I101&lt;TODAY(),"Fecha pasada: comprobar el registro",IF(OR(E101="Alta",I101&lt;=TODAY()+'Parámetros'!$B$4),"Revisión prioritaria por necesidad o proximidad","Solicitar comprobación humana")),IF(P101="CANCELADO","Revisar el impacto en el itinerario",""))))))</f>
        <v/>
      </c>
    </row>
    <row r="102" ht="34" customHeight="1">
      <c r="A102" s="15" t="n"/>
      <c r="B102" s="15" t="n"/>
      <c r="C102" s="15" t="n"/>
      <c r="D102" s="15" t="n"/>
      <c r="E102" s="16" t="n"/>
      <c r="F102" s="16" t="n"/>
      <c r="G102" s="15" t="n"/>
      <c r="H102" s="15" t="n"/>
      <c r="I102" s="17" t="n"/>
      <c r="J102" s="26" t="n"/>
      <c r="K102" s="16" t="n"/>
      <c r="L102" s="19" t="n"/>
      <c r="M102" s="15" t="n"/>
      <c r="N102" s="15" t="n"/>
      <c r="O102" s="16" t="n"/>
      <c r="P102" s="21">
        <f>IF(COUNTA(A102:O102)=0,"",IF(OR(A102="",B102="",C102="",D102="",E102="",F102="",G102="",H102="",I102="",J102="",K102="",L102="",M102="",N102="",O102=""),"INCOMPLETO",IF(O102="Confirmado","COMPATIBLE",IF(O102="Confirmado con límites","REVISAR",IF(O102="No compatible","NO COMPATIBLE",IF(O102="Cancelado","CANCELADO","PENDIENTE"))))))</f>
        <v/>
      </c>
      <c r="Q102" s="7">
        <f>IF(P102="","",IF(P102="INCOMPLETO","Completar los campos obligatorios",IF(P102="REVISAR","Comprobar los límites con la persona viajera",IF(P102="NO COMPATIBLE","Buscar una alternativa y validarla manualmente",IF(P102="PENDIENTE",IF(I102&lt;TODAY(),"Fecha pasada: comprobar el registro",IF(OR(E102="Alta",I102&lt;=TODAY()+'Parámetros'!$B$4),"Revisión prioritaria por necesidad o proximidad","Solicitar comprobación humana")),IF(P102="CANCELADO","Revisar el impacto en el itinerario",""))))))</f>
        <v/>
      </c>
    </row>
    <row r="103" ht="34" customHeight="1">
      <c r="A103" s="15" t="n"/>
      <c r="B103" s="15" t="n"/>
      <c r="C103" s="15" t="n"/>
      <c r="D103" s="15" t="n"/>
      <c r="E103" s="16" t="n"/>
      <c r="F103" s="16" t="n"/>
      <c r="G103" s="15" t="n"/>
      <c r="H103" s="15" t="n"/>
      <c r="I103" s="17" t="n"/>
      <c r="J103" s="26" t="n"/>
      <c r="K103" s="16" t="n"/>
      <c r="L103" s="19" t="n"/>
      <c r="M103" s="15" t="n"/>
      <c r="N103" s="15" t="n"/>
      <c r="O103" s="16" t="n"/>
      <c r="P103" s="20">
        <f>IF(COUNTA(A103:O103)=0,"",IF(OR(A103="",B103="",C103="",D103="",E103="",F103="",G103="",H103="",I103="",J103="",K103="",L103="",M103="",N103="",O103=""),"INCOMPLETO",IF(O103="Confirmado","COMPATIBLE",IF(O103="Confirmado con límites","REVISAR",IF(O103="No compatible","NO COMPATIBLE",IF(O103="Cancelado","CANCELADO","PENDIENTE"))))))</f>
        <v/>
      </c>
      <c r="Q103" s="5">
        <f>IF(P103="","",IF(P103="INCOMPLETO","Completar los campos obligatorios",IF(P103="REVISAR","Comprobar los límites con la persona viajera",IF(P103="NO COMPATIBLE","Buscar una alternativa y validarla manualmente",IF(P103="PENDIENTE",IF(I103&lt;TODAY(),"Fecha pasada: comprobar el registro",IF(OR(E103="Alta",I103&lt;=TODAY()+'Parámetros'!$B$4),"Revisión prioritaria por necesidad o proximidad","Solicitar comprobación humana")),IF(P103="CANCELADO","Revisar el impacto en el itinerario",""))))))</f>
        <v/>
      </c>
    </row>
    <row r="104" ht="34" customHeight="1">
      <c r="A104" s="15" t="n"/>
      <c r="B104" s="15" t="n"/>
      <c r="C104" s="15" t="n"/>
      <c r="D104" s="15" t="n"/>
      <c r="E104" s="16" t="n"/>
      <c r="F104" s="16" t="n"/>
      <c r="G104" s="15" t="n"/>
      <c r="H104" s="15" t="n"/>
      <c r="I104" s="17" t="n"/>
      <c r="J104" s="26" t="n"/>
      <c r="K104" s="16" t="n"/>
      <c r="L104" s="19" t="n"/>
      <c r="M104" s="15" t="n"/>
      <c r="N104" s="15" t="n"/>
      <c r="O104" s="16" t="n"/>
      <c r="P104" s="21">
        <f>IF(COUNTA(A104:O104)=0,"",IF(OR(A104="",B104="",C104="",D104="",E104="",F104="",G104="",H104="",I104="",J104="",K104="",L104="",M104="",N104="",O104=""),"INCOMPLETO",IF(O104="Confirmado","COMPATIBLE",IF(O104="Confirmado con límites","REVISAR",IF(O104="No compatible","NO COMPATIBLE",IF(O104="Cancelado","CANCELADO","PENDIENTE"))))))</f>
        <v/>
      </c>
      <c r="Q104" s="7">
        <f>IF(P104="","",IF(P104="INCOMPLETO","Completar los campos obligatorios",IF(P104="REVISAR","Comprobar los límites con la persona viajera",IF(P104="NO COMPATIBLE","Buscar una alternativa y validarla manualmente",IF(P104="PENDIENTE",IF(I104&lt;TODAY(),"Fecha pasada: comprobar el registro",IF(OR(E104="Alta",I104&lt;=TODAY()+'Parámetros'!$B$4),"Revisión prioritaria por necesidad o proximidad","Solicitar comprobación humana")),IF(P104="CANCELADO","Revisar el impacto en el itinerario",""))))))</f>
        <v/>
      </c>
    </row>
  </sheetData>
  <autoFilter ref="A4:Q104"/>
  <mergeCells count="1">
    <mergeCell ref="A1:Q1"/>
  </mergeCells>
  <conditionalFormatting sqref="P5:P104">
    <cfRule type="expression" priority="1" dxfId="0">
      <formula>$P5="COMPATIBLE"</formula>
    </cfRule>
    <cfRule type="expression" priority="2" dxfId="1">
      <formula>OR($P5="REVISAR",$P5="PENDIENTE")</formula>
    </cfRule>
    <cfRule type="expression" priority="3" dxfId="2">
      <formula>OR($P5="NO COMPATIBLE",$P5="INCOMPLETO")</formula>
    </cfRule>
    <cfRule type="expression" priority="4" dxfId="3">
      <formula>$P5="CANCELADO"</formula>
    </cfRule>
  </conditionalFormatting>
  <conditionalFormatting sqref="Q5:Q104">
    <cfRule type="expression" priority="5" dxfId="1">
      <formula>AND($Q5&lt;&gt;"",$P5&lt;&gt;"NO COMPATIBLE",$P5&lt;&gt;"INCOMPLETO")</formula>
    </cfRule>
    <cfRule type="expression" priority="6" dxfId="2">
      <formula>OR($P5="NO COMPATIBLE",$P5="INCOMPLETO")</formula>
    </cfRule>
  </conditionalFormatting>
  <dataValidations count="7">
    <dataValidation sqref="E5:E104" showDropDown="0" showInputMessage="1" showErrorMessage="1" allowBlank="0" errorTitle="Prioridad no válida" error="Seleccione una prioridad de la lista visible en Parámetros." promptTitle="Prioridad" prompt="Indique la prioridad declarada para esta necesidad." type="list">
      <formula1>INDIRECT("'Parámetros'!$D$4:$D$6")</formula1>
    </dataValidation>
    <dataValidation sqref="F5:F104" showDropDown="0" showInputMessage="0" showErrorMessage="1" allowBlank="0" errorTitle="Tipo no válido" error="Seleccione un tipo de servicio de la lista." type="list">
      <formula1>INDIRECT("'Parámetros'!$E$4:$E$6")</formula1>
    </dataValidation>
    <dataValidation sqref="K5:K104" showDropDown="0" showInputMessage="0" showErrorMessage="1" allowBlank="0" errorTitle="Unidad no válida" error="Seleccione personas, noches, horas o kilómetros." type="list">
      <formula1>INDIRECT("'Parámetros'!$F$4:$F$7")</formula1>
    </dataValidation>
    <dataValidation sqref="O5:O104" showDropDown="0" showInputMessage="1" showErrorMessage="1" allowBlank="0" errorTitle="Estado no válido" error="Seleccione un estado de comprobación de la lista." promptTitle="Comprobación humana" prompt="Registre únicamente el estado que el equipo haya comprobado." type="list">
      <formula1>INDIRECT("'Parámetros'!$G$4:$G$8")</formula1>
    </dataValidation>
    <dataValidation sqref="I5:I104" showDropDown="0" showInputMessage="0" showErrorMessage="1" allowBlank="0" errorTitle="Fecha fuera del intervalo" error="Introduzca una fecha dentro de los límites visibles en Parámetros." type="date" operator="between">
      <formula1>INDIRECT("'Parámetros'!$B$5")</formula1>
      <formula2>INDIRECT("'Parámetros'!$B$6")</formula2>
    </dataValidation>
    <dataValidation sqref="J5:J104" showDropDown="0" showInputMessage="0" showErrorMessage="1" allowBlank="0" errorTitle="Cantidad no válida" error="La cantidad debe ser mayor que cero y no superar el límite indicado." type="decimal" operator="between">
      <formula1>0.01</formula1>
      <formula2>INDIRECT("'Parámetros'!$B$7")</formula2>
    </dataValidation>
    <dataValidation sqref="L5:L104" showDropDown="0" showInputMessage="0" showErrorMessage="1" allowBlank="0" errorTitle="Importe no válido" error="El importe debe estar entre cero y el máximo editable de Parámetros." type="decimal" operator="between">
      <formula1>0</formula1>
      <formula2>INDIRECT("'Parámetros'!$B$8")</formula2>
    </dataValidation>
  </dataValidations>
  <pageMargins left="0.2" right="0.2" top="0.4" bottom="0.4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/>
  </sheetPr>
  <dimension ref="A1:G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1" customWidth="1" min="1" max="1"/>
    <col width="19" customWidth="1" min="2" max="2"/>
    <col width="65" customWidth="1" min="3" max="3"/>
    <col width="17" customWidth="1" min="4" max="4"/>
    <col width="20" customWidth="1" min="5" max="5"/>
    <col width="17" customWidth="1" min="6" max="6"/>
    <col width="29" customWidth="1" min="7" max="7"/>
  </cols>
  <sheetData>
    <row r="1" ht="30" customHeight="1">
      <c r="A1" s="1" t="inlineStr">
        <is>
          <t>Parámetros y listas editables</t>
        </is>
      </c>
    </row>
    <row r="2" ht="24" customHeight="1">
      <c r="A2" s="14" t="inlineStr">
        <is>
          <t>Revise estos límites antes de usar el libro. Son controles internos editables y no garantizan la idoneidad de ningún servicio.</t>
        </is>
      </c>
    </row>
    <row r="3" ht="36" customHeight="1">
      <c r="A3" s="4" t="inlineStr">
        <is>
          <t>Supuesto editable</t>
        </is>
      </c>
      <c r="B3" s="4" t="inlineStr">
        <is>
          <t>Valor</t>
        </is>
      </c>
      <c r="C3" s="4" t="inlineStr">
        <is>
          <t>Aplicación</t>
        </is>
      </c>
      <c r="D3" s="4" t="inlineStr">
        <is>
          <t>Prioridad</t>
        </is>
      </c>
      <c r="E3" s="4" t="inlineStr">
        <is>
          <t>Tipo de servicio</t>
        </is>
      </c>
      <c r="F3" s="4" t="inlineStr">
        <is>
          <t>Unidad</t>
        </is>
      </c>
      <c r="G3" s="4" t="inlineStr">
        <is>
          <t>Estado de comprobación</t>
        </is>
      </c>
    </row>
    <row r="4" ht="31" customHeight="1">
      <c r="A4" s="7" t="inlineStr">
        <is>
          <t>Días de antelación para aviso próximo</t>
        </is>
      </c>
      <c r="B4" s="22" t="n">
        <v>14</v>
      </c>
      <c r="C4" s="7" t="inlineStr">
        <is>
          <t>Activa el aviso cuando una relación pendiente se aproxima a su fecha.</t>
        </is>
      </c>
      <c r="D4" s="15" t="inlineStr">
        <is>
          <t>Alta</t>
        </is>
      </c>
      <c r="E4" s="15" t="inlineStr">
        <is>
          <t>Transporte</t>
        </is>
      </c>
      <c r="F4" s="15" t="inlineStr">
        <is>
          <t>personas</t>
        </is>
      </c>
      <c r="G4" s="15" t="inlineStr">
        <is>
          <t>Pendiente de comprobar</t>
        </is>
      </c>
    </row>
    <row r="5" ht="31" customHeight="1">
      <c r="A5" s="5" t="inlineStr">
        <is>
          <t>Fecha mínima admitida</t>
        </is>
      </c>
      <c r="B5" s="23" t="n">
        <v>45911</v>
      </c>
      <c r="C5" s="5" t="inlineStr">
        <is>
          <t>Límite inferior para evitar fechas alejadas por error de captura.</t>
        </is>
      </c>
      <c r="D5" s="15" t="inlineStr">
        <is>
          <t>Media</t>
        </is>
      </c>
      <c r="E5" s="15" t="inlineStr">
        <is>
          <t>Alojamiento</t>
        </is>
      </c>
      <c r="F5" s="15" t="inlineStr">
        <is>
          <t>noches</t>
        </is>
      </c>
      <c r="G5" s="15" t="inlineStr">
        <is>
          <t>Confirmado</t>
        </is>
      </c>
    </row>
    <row r="6" ht="31" customHeight="1">
      <c r="A6" s="7" t="inlineStr">
        <is>
          <t>Fecha máxima admitida</t>
        </is>
      </c>
      <c r="B6" s="23" t="n">
        <v>47006</v>
      </c>
      <c r="C6" s="7" t="inlineStr">
        <is>
          <t>Límite superior del horizonte de planificación.</t>
        </is>
      </c>
      <c r="D6" s="15" t="inlineStr">
        <is>
          <t>Baja</t>
        </is>
      </c>
      <c r="E6" s="15" t="inlineStr">
        <is>
          <t>Actividad</t>
        </is>
      </c>
      <c r="F6" s="15" t="inlineStr">
        <is>
          <t>horas</t>
        </is>
      </c>
      <c r="G6" s="15" t="inlineStr">
        <is>
          <t>Confirmado con límites</t>
        </is>
      </c>
    </row>
    <row r="7" ht="31" customHeight="1">
      <c r="A7" s="5" t="inlineStr">
        <is>
          <t>Cantidad máxima por registro</t>
        </is>
      </c>
      <c r="B7" s="27" t="n">
        <v>999</v>
      </c>
      <c r="C7" s="5" t="inlineStr">
        <is>
          <t>Control editable para personas, noches, horas o kilómetros.</t>
        </is>
      </c>
      <c r="D7" s="5" t="n"/>
      <c r="E7" s="5" t="n"/>
      <c r="F7" s="15" t="inlineStr">
        <is>
          <t>kilómetros</t>
        </is>
      </c>
      <c r="G7" s="15" t="inlineStr">
        <is>
          <t>No compatible</t>
        </is>
      </c>
    </row>
    <row r="8" ht="31" customHeight="1">
      <c r="A8" s="7" t="inlineStr">
        <is>
          <t>Importe máximo por registro</t>
        </is>
      </c>
      <c r="B8" s="25" t="n">
        <v>100000</v>
      </c>
      <c r="C8" s="7" t="inlineStr">
        <is>
          <t>Control orientativo de captura; no constituye una tarifa.</t>
        </is>
      </c>
      <c r="D8" s="7" t="n"/>
      <c r="E8" s="7" t="n"/>
      <c r="F8" s="7" t="n"/>
      <c r="G8" s="15" t="inlineStr">
        <is>
          <t>Cancelado</t>
        </is>
      </c>
    </row>
  </sheetData>
  <mergeCells count="1">
    <mergeCell ref="A1:G1"/>
  </mergeCells>
  <dataValidations count="4">
    <dataValidation sqref="B4" showDropDown="0" showInputMessage="0" showErrorMessage="1" allowBlank="0" errorTitle="Días no válidos" error="Introduzca un número entero entre cero y 365." type="whole" operator="between">
      <formula1>0</formula1>
      <formula2>365</formula2>
    </dataValidation>
    <dataValidation sqref="B5:B6" showDropDown="0" showInputMessage="0" showErrorMessage="1" allowBlank="0" errorTitle="Intervalo de fechas no válido" error="Las dos fechas deben ser válidas y la mínima no puede superar la máxima." type="custom">
      <formula1>AND(ISNUMBER(B5),$B$5&lt;=$B$6)</formula1>
    </dataValidation>
    <dataValidation sqref="B7" showDropDown="0" showInputMessage="0" showErrorMessage="1" allowBlank="0" errorTitle="Límite no válido" error="Introduzca un límite de cantidad entre uno y un millón." type="decimal" operator="between">
      <formula1>1</formula1>
      <formula2>1000000</formula2>
    </dataValidation>
    <dataValidation sqref="B8" showDropDown="0" showInputMessage="0" showErrorMessage="1" allowBlank="0" errorTitle="Límite no válido" error="Introduzca un importe máximo entre cero y diez millones de euros." type="decimal" operator="between">
      <formula1>0</formula1>
      <formula2>10000000</formula2>
    </dataValidation>
  </dataValidations>
  <pageMargins left="0.3" right="0.3" top="0.5" bottom="0.5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Operaciones de viajes ficticias</dc:creator>
  <dc:title xmlns:dc="http://purl.org/dc/elements/1.1/">Matriz de accesibilidad de itinerario Excel</dc:title>
  <dc:description xmlns:dc="http://purl.org/dc/elements/1.1/">Libro operativo con ejemplos inequívocamente ficticios.</dc:description>
  <dc:subject xmlns:dc="http://purl.org/dc/elements/1.1/">Relación operativa de necesidades declaradas y servicios</dc:subject>
  <dcterms:created xmlns:dcterms="http://purl.org/dc/terms/" xmlns:xsi="http://www.w3.org/2001/XMLSchema-instance" xsi:type="dcterms:W3CDTF">2026-09-11T23:26:24Z</dcterms:created>
  <dcterms:modified xmlns:dcterms="http://purl.org/dc/terms/" xmlns:xsi="http://www.w3.org/2001/XMLSchema-instance" xsi:type="dcterms:W3CDTF">2026-09-11T23:26:25+00:00Z</dcterms:modified>
</cp:coreProperties>
</file>