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Hoja de ruta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'Hoja de ruta'!$A$3:$U$103</definedName>
    <definedName name="_xlnm._FilterDatabase" localSheetId="2" hidden="1">'Parámetros'!$A$3:$D$14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8">
    <numFmt numFmtId="164" formatCode="#,##0.00 &quot;€&quot;"/>
    <numFmt numFmtId="165" formatCode="dd/mm/yyyy"/>
    <numFmt numFmtId="166" formatCode="hh:mm"/>
    <numFmt numFmtId="167" formatCode="#,##0.00 &quot;km&quot;"/>
    <numFmt numFmtId="168" formatCode="0 &quot;personas&quot;"/>
    <numFmt numFmtId="169" formatCode="0 &quot;noches&quot;"/>
    <numFmt numFmtId="170" formatCode="0.00 &quot;horas&quot;"/>
    <numFmt numFmtId="171" formatCode="dd/mm/yyyy hh:mm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36273"/>
      <sz val="9"/>
    </font>
    <font>
      <name val="Aptos"/>
      <b val="1"/>
      <color rgb="00FFFFFF"/>
      <sz val="10"/>
    </font>
    <font>
      <name val="Aptos"/>
      <color rgb="0017253A"/>
      <sz val="10"/>
    </font>
    <font>
      <name val="Aptos"/>
      <b val="1"/>
      <color rgb="0017253A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4" fontId="5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70" fontId="4" fillId="4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70" fontId="4" fillId="6" borderId="1" applyAlignment="1" pivotButton="0" quotePrefix="0" xfId="0">
      <alignment horizontal="center" vertical="center"/>
    </xf>
    <xf numFmtId="17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9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70" fontId="4" fillId="4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70" fontId="4" fillId="6" borderId="1" applyAlignment="1" pivotButton="0" quotePrefix="0" xfId="0">
      <alignment horizontal="center" vertical="center"/>
    </xf>
    <xf numFmtId="17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4" customWidth="1" min="4" max="4"/>
    <col width="20" customWidth="1" min="5" max="5"/>
    <col width="14" customWidth="1" min="6" max="6"/>
    <col width="22" customWidth="1" min="7" max="7"/>
  </cols>
  <sheetData>
    <row r="1" ht="28" customHeight="1">
      <c r="A1" s="1" t="inlineStr">
        <is>
          <t>Resumen calculado de la hoja de ruta</t>
        </is>
      </c>
      <c r="B1" s="2" t="n"/>
      <c r="C1" s="2" t="n"/>
      <c r="D1" s="2" t="n"/>
      <c r="E1" s="2" t="n"/>
      <c r="F1" s="2" t="n"/>
      <c r="G1" s="3" t="n"/>
    </row>
    <row r="2" ht="30" customHeight="1">
      <c r="A2" s="4" t="inlineStr">
        <is>
          <t>Indicadores obtenidos de los registros introducidos en Hoja de ruta. Los avisos requieren comprobación humana.</t>
        </is>
      </c>
    </row>
    <row r="3"/>
    <row r="4" ht="30" customHeight="1">
      <c r="A4" s="5" t="inlineStr">
        <is>
          <t>Indicador</t>
        </is>
      </c>
      <c r="B4" s="5" t="inlineStr">
        <is>
          <t>Valor</t>
        </is>
      </c>
      <c r="C4" s="5" t="inlineStr">
        <is>
          <t>Unidad</t>
        </is>
      </c>
      <c r="E4" s="5" t="inlineStr">
        <is>
          <t>Estado</t>
        </is>
      </c>
      <c r="F4" s="5" t="inlineStr">
        <is>
          <t>Servicios</t>
        </is>
      </c>
      <c r="G4" s="5" t="inlineStr">
        <is>
          <t>Importe previsto (€)</t>
        </is>
      </c>
    </row>
    <row r="5" ht="23" customHeight="1">
      <c r="A5" s="6" t="inlineStr">
        <is>
          <t>Etapas registradas</t>
        </is>
      </c>
      <c r="B5" s="7">
        <f>IF(COUNTIF('Hoja de ruta'!$B$4:$B$103,"&lt;&gt;")=0,"",COUNTIF('Hoja de ruta'!$B$4:$B$103,"&lt;&gt;"))</f>
        <v/>
      </c>
      <c r="C5" s="6" t="inlineStr">
        <is>
          <t>servicios</t>
        </is>
      </c>
      <c r="E5" s="6">
        <f>'Parámetros'!$E$4</f>
        <v/>
      </c>
      <c r="F5" s="8">
        <f>IF(COUNTIF('Hoja de ruta'!$B$4:$B$103,"&lt;&gt;")=0,"",COUNTIF('Hoja de ruta'!$Q$4:$Q$103,$E5))</f>
        <v/>
      </c>
      <c r="G5" s="40">
        <f>IF(COUNTIF('Hoja de ruta'!$B$4:$B$103,"&lt;&gt;")=0,"",SUMIF('Hoja de ruta'!$Q$4:$Q$103,$E5,'Hoja de ruta'!$N$4:$N$103))</f>
        <v/>
      </c>
    </row>
    <row r="6" ht="23" customHeight="1">
      <c r="A6" s="10" t="inlineStr">
        <is>
          <t>Distancia total prevista</t>
        </is>
      </c>
      <c r="B6" s="11">
        <f>IF(COUNTIF('Hoja de ruta'!$B$4:$B$103,"&lt;&gt;")=0,"",SUM('Hoja de ruta'!$K$4:$K$103))</f>
        <v/>
      </c>
      <c r="C6" s="10" t="inlineStr">
        <is>
          <t>kilómetros</t>
        </is>
      </c>
      <c r="E6" s="10">
        <f>'Parámetros'!$E$5</f>
        <v/>
      </c>
      <c r="F6" s="12">
        <f>IF(COUNTIF('Hoja de ruta'!$B$4:$B$103,"&lt;&gt;")=0,"",COUNTIF('Hoja de ruta'!$Q$4:$Q$103,$E6))</f>
        <v/>
      </c>
      <c r="G6" s="41">
        <f>IF(COUNTIF('Hoja de ruta'!$B$4:$B$103,"&lt;&gt;")=0,"",SUMIF('Hoja de ruta'!$Q$4:$Q$103,$E6,'Hoja de ruta'!$N$4:$N$103))</f>
        <v/>
      </c>
    </row>
    <row r="7" ht="23" customHeight="1">
      <c r="A7" s="6" t="inlineStr">
        <is>
          <t>Paradas previstas</t>
        </is>
      </c>
      <c r="B7" s="7">
        <f>IF(COUNTIF('Hoja de ruta'!$B$4:$B$103,"&lt;&gt;")=0,"",COUNTIF('Hoja de ruta'!$I$4:$I$103,"&lt;&gt;"))</f>
        <v/>
      </c>
      <c r="C7" s="6" t="inlineStr">
        <is>
          <t>paradas</t>
        </is>
      </c>
      <c r="E7" s="6">
        <f>'Parámetros'!$E$6</f>
        <v/>
      </c>
      <c r="F7" s="8">
        <f>IF(COUNTIF('Hoja de ruta'!$B$4:$B$103,"&lt;&gt;")=0,"",COUNTIF('Hoja de ruta'!$Q$4:$Q$103,$E7))</f>
        <v/>
      </c>
      <c r="G7" s="40">
        <f>IF(COUNTIF('Hoja de ruta'!$B$4:$B$103,"&lt;&gt;")=0,"",SUMIF('Hoja de ruta'!$Q$4:$Q$103,$E7,'Hoja de ruta'!$N$4:$N$103))</f>
        <v/>
      </c>
    </row>
    <row r="8" ht="23" customHeight="1">
      <c r="A8" s="10" t="inlineStr">
        <is>
          <t>Noches previstas</t>
        </is>
      </c>
      <c r="B8" s="14">
        <f>IF(COUNTIF('Hoja de ruta'!$B$4:$B$103,"&lt;&gt;")=0,"",SUM('Hoja de ruta'!$M$4:$M$103))</f>
        <v/>
      </c>
      <c r="C8" s="10" t="inlineStr">
        <is>
          <t>noches</t>
        </is>
      </c>
      <c r="E8" s="10">
        <f>'Parámetros'!$E$7</f>
        <v/>
      </c>
      <c r="F8" s="12">
        <f>IF(COUNTIF('Hoja de ruta'!$B$4:$B$103,"&lt;&gt;")=0,"",COUNTIF('Hoja de ruta'!$Q$4:$Q$103,$E8))</f>
        <v/>
      </c>
      <c r="G8" s="41">
        <f>IF(COUNTIF('Hoja de ruta'!$B$4:$B$103,"&lt;&gt;")=0,"",SUMIF('Hoja de ruta'!$Q$4:$Q$103,$E8,'Hoja de ruta'!$N$4:$N$103))</f>
        <v/>
      </c>
    </row>
    <row r="9" ht="23" customHeight="1">
      <c r="A9" s="6" t="inlineStr">
        <is>
          <t>Personas máximas en una etapa</t>
        </is>
      </c>
      <c r="B9" s="7">
        <f>IF(COUNT('Hoja de ruta'!$L$4:$L$103)=0,"",MAX('Hoja de ruta'!$L$4:INDEX('Hoja de ruta'!$L:$L,103)))</f>
        <v/>
      </c>
      <c r="C9" s="6" t="inlineStr">
        <is>
          <t>personas</t>
        </is>
      </c>
    </row>
    <row r="10" ht="23" customHeight="1">
      <c r="A10" s="10" t="inlineStr">
        <is>
          <t>Importe total previsto</t>
        </is>
      </c>
      <c r="B10" s="42">
        <f>IF(COUNTIF('Hoja de ruta'!$B$4:$B$103,"&lt;&gt;")=0,"",SUM('Hoja de ruta'!$N$4:$N$103))</f>
        <v/>
      </c>
      <c r="C10" s="10" t="inlineStr">
        <is>
          <t>euros</t>
        </is>
      </c>
    </row>
    <row r="11" ht="23" customHeight="1">
      <c r="A11" s="6" t="inlineStr">
        <is>
          <t>Coste medio por persona y servicio</t>
        </is>
      </c>
      <c r="B11" s="43">
        <f>IF(COUNTIF('Hoja de ruta'!$B$4:$B$103,"&lt;&gt;")=0,"",IFERROR(SUM('Hoja de ruta'!$N$4:$N$103)/SUM('Hoja de ruta'!$L$4:$L$103),""))</f>
        <v/>
      </c>
      <c r="C11" s="6" t="inlineStr">
        <is>
          <t>euros</t>
        </is>
      </c>
    </row>
    <row r="12" ht="23" customHeight="1">
      <c r="A12" s="10" t="inlineStr">
        <is>
          <t>Primera fecha prevista</t>
        </is>
      </c>
      <c r="B12" s="17">
        <f>IF(COUNT('Hoja de ruta'!$F$4:$F$103)=0,"",MIN('Hoja de ruta'!$F$4:INDEX('Hoja de ruta'!$F:$F,103)))</f>
        <v/>
      </c>
      <c r="C12" s="10" t="inlineStr">
        <is>
          <t>fecha</t>
        </is>
      </c>
    </row>
    <row r="13" ht="23" customHeight="1">
      <c r="A13" s="6" t="inlineStr">
        <is>
          <t>Última fecha prevista</t>
        </is>
      </c>
      <c r="B13" s="18">
        <f>IF(COUNT('Hoja de ruta'!$F$4:$F$103)=0,"",MAX('Hoja de ruta'!$F$4:INDEX('Hoja de ruta'!$F:$F,103)))</f>
        <v/>
      </c>
      <c r="C13" s="6" t="inlineStr">
        <is>
          <t>fecha</t>
        </is>
      </c>
    </row>
    <row r="14" ht="23" customHeight="1">
      <c r="A14" s="10" t="inlineStr">
        <is>
          <t>Llegadas estimadas calculadas</t>
        </is>
      </c>
      <c r="B14" s="14">
        <f>IF(COUNTIF('Hoja de ruta'!$B$4:$B$103,"&lt;&gt;")=0,"",COUNT('Hoja de ruta'!$S$4:$S$103))</f>
        <v/>
      </c>
      <c r="C14" s="10" t="inlineStr">
        <is>
          <t>servicios</t>
        </is>
      </c>
    </row>
    <row r="15" ht="23" customHeight="1">
      <c r="A15" s="6" t="inlineStr">
        <is>
          <t>Avisos pendientes de revisión</t>
        </is>
      </c>
      <c r="B15" s="7">
        <f>IF(COUNTIF('Hoja de ruta'!$B$4:$B$103,"&lt;&gt;")=0,"",COUNTIF('Hoja de ruta'!$U$4:$U$103,"Revisar*"))</f>
        <v/>
      </c>
      <c r="C15" s="6" t="inlineStr">
        <is>
          <t>avisos</t>
        </is>
      </c>
    </row>
  </sheetData>
  <mergeCells count="1">
    <mergeCell ref="A1:G1"/>
  </mergeCells>
  <conditionalFormatting sqref="B15">
    <cfRule type="expression" priority="1" dxfId="0" stopIfTrue="1">
      <formula>AND($B15&lt;&gt;"",$B15&gt;0)</formula>
    </cfRule>
    <cfRule type="expression" priority="2" dxfId="1" stopIfTrue="1">
      <formula>AND($B15&lt;&gt;"",$B15=0)</formula>
    </cfRule>
  </conditionalFormatting>
  <conditionalFormatting sqref="E5:G8">
    <cfRule type="expression" priority="3" dxfId="1" stopIfTrue="1">
      <formula>$E5="Confirmado"</formula>
    </cfRule>
    <cfRule type="expression" priority="4" dxfId="0" stopIfTrue="1">
      <formula>$E5="Cancelado"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23" customWidth="1" min="3" max="3"/>
    <col width="24" customWidth="1" min="4" max="4"/>
    <col width="23" customWidth="1" min="5" max="5"/>
    <col width="13" customWidth="1" min="6" max="6"/>
    <col width="14" customWidth="1" min="7" max="7"/>
    <col width="24" customWidth="1" min="8" max="8"/>
    <col width="24" customWidth="1" min="9" max="9"/>
    <col width="24" customWidth="1" min="10" max="10"/>
    <col width="16" customWidth="1" min="11" max="11"/>
    <col width="12" customWidth="1" min="12" max="12"/>
    <col width="10" customWidth="1" min="13" max="13"/>
    <col width="19" customWidth="1" min="14" max="14"/>
    <col width="39" customWidth="1" min="15" max="15"/>
    <col width="25" customWidth="1" min="16" max="16"/>
    <col width="16" customWidth="1" min="17" max="17"/>
    <col width="21" customWidth="1" min="18" max="18"/>
    <col width="20" customWidth="1" min="19" max="19"/>
    <col width="20" customWidth="1" min="20" max="20"/>
    <col width="32" customWidth="1" min="21" max="21"/>
  </cols>
  <sheetData>
    <row r="1" ht="28" customHeight="1">
      <c r="A1" s="1" t="inlineStr">
        <is>
          <t>Hoja de ruta del circuito turístico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3" t="n"/>
    </row>
    <row r="2" ht="30" customHeight="1">
      <c r="A2" s="4" t="inlineStr">
        <is>
          <t>Entradas en color crema; cálculos en las cuatro últimas columnas. Los avisos solicitan una revisión humana de la planificación.</t>
        </is>
      </c>
    </row>
    <row r="3" ht="42" customHeight="1">
      <c r="A3" s="5" t="inlineStr">
        <is>
          <t>Orden</t>
        </is>
      </c>
      <c r="B3" s="5" t="inlineStr">
        <is>
          <t>Expediente</t>
        </is>
      </c>
      <c r="C3" s="5" t="inlineStr">
        <is>
          <t>Salida</t>
        </is>
      </c>
      <c r="D3" s="5" t="inlineStr">
        <is>
          <t>Viajero / grupo</t>
        </is>
      </c>
      <c r="E3" s="5" t="inlineStr">
        <is>
          <t>Servicio</t>
        </is>
      </c>
      <c r="F3" s="5" t="inlineStr">
        <is>
          <t>Fecha</t>
        </is>
      </c>
      <c r="G3" s="5" t="inlineStr">
        <is>
          <t>Hora de salida</t>
        </is>
      </c>
      <c r="H3" s="5" t="inlineStr">
        <is>
          <t>Origen</t>
        </is>
      </c>
      <c r="I3" s="5" t="inlineStr">
        <is>
          <t>Parada prevista</t>
        </is>
      </c>
      <c r="J3" s="5" t="inlineStr">
        <is>
          <t>Destino</t>
        </is>
      </c>
      <c r="K3" s="5" t="inlineStr">
        <is>
          <t>Distancia (km)</t>
        </is>
      </c>
      <c r="L3" s="5" t="inlineStr">
        <is>
          <t>Personas</t>
        </is>
      </c>
      <c r="M3" s="5" t="inlineStr">
        <is>
          <t>Noches</t>
        </is>
      </c>
      <c r="N3" s="5" t="inlineStr">
        <is>
          <t>Importe previsto (€)</t>
        </is>
      </c>
      <c r="O3" s="5" t="inlineStr">
        <is>
          <t>Proveedor</t>
        </is>
      </c>
      <c r="P3" s="5" t="inlineStr">
        <is>
          <t>Responsable</t>
        </is>
      </c>
      <c r="Q3" s="5" t="inlineStr">
        <is>
          <t>Estado</t>
        </is>
      </c>
      <c r="R3" s="5" t="inlineStr">
        <is>
          <t>Duración estimada (horas)</t>
        </is>
      </c>
      <c r="S3" s="5" t="inlineStr">
        <is>
          <t>Llegada estimada</t>
        </is>
      </c>
      <c r="T3" s="5" t="inlineStr">
        <is>
          <t>Coste por persona (€)</t>
        </is>
      </c>
      <c r="U3" s="5" t="inlineStr">
        <is>
          <t>Aviso de revisión</t>
        </is>
      </c>
    </row>
    <row r="4">
      <c r="A4" s="19" t="n">
        <v>1</v>
      </c>
      <c r="B4" s="20" t="inlineStr">
        <is>
          <t>FIC-CIR-2026-A01</t>
        </is>
      </c>
      <c r="C4" s="20" t="inlineStr">
        <is>
          <t>Salida ficticia Aurora</t>
        </is>
      </c>
      <c r="D4" s="20" t="inlineStr">
        <is>
          <t>Grupo ficticio Azahar</t>
        </is>
      </c>
      <c r="E4" s="20" t="inlineStr">
        <is>
          <t>Transporte ficticio</t>
        </is>
      </c>
      <c r="F4" s="21" t="n">
        <v>46306</v>
      </c>
      <c r="G4" s="44" t="n">
        <v>0.3333333333333333</v>
      </c>
      <c r="H4" s="20" t="inlineStr">
        <is>
          <t>Terminal ficticia Aurora</t>
        </is>
      </c>
      <c r="I4" s="20" t="inlineStr">
        <is>
          <t>Área de muestra Norte</t>
        </is>
      </c>
      <c r="J4" s="20" t="inlineStr">
        <is>
          <t>Villa ficticia Nácar</t>
        </is>
      </c>
      <c r="K4" s="45" t="n">
        <v>180</v>
      </c>
      <c r="L4" s="46" t="n">
        <v>28</v>
      </c>
      <c r="M4" s="47" t="n">
        <v>1</v>
      </c>
      <c r="N4" s="48" t="n">
        <v>1680</v>
      </c>
      <c r="O4" s="20" t="inlineStr">
        <is>
          <t>Autocares Ficticios Nébula, S.L. (demostración)</t>
        </is>
      </c>
      <c r="P4" s="20" t="inlineStr">
        <is>
          <t>Responsable ficticia Vega</t>
        </is>
      </c>
      <c r="Q4" s="19" t="inlineStr">
        <is>
          <t>Confirmado</t>
        </is>
      </c>
      <c r="R4" s="49">
        <f>IF($K4="","",IF($K4=0,"",IFERROR($K4/'Parámetros'!$B$4+IF($I4&lt;&gt;"",'Parámetros'!$B$5,0),"")))</f>
        <v/>
      </c>
      <c r="S4" s="50">
        <f>IF(OR($F4="",$G4="",$R4=""),"",IFERROR($F4+$G4+$R4/24,""))</f>
        <v/>
      </c>
      <c r="T4" s="51">
        <f>IF(OR($N4="",$L4="",$L4=0),"",IFERROR($N4/$L4,""))</f>
        <v/>
      </c>
      <c r="U4" s="30">
        <f>IF(COUNTA($A4:$Q4)=0,"",IF(OR($A4="",$B4="",$C4="",$D4="",$E4="",$F4="",$H4="",$J4="",$L4="",$Q4=""),"Revisar campos obligatorios",IF(COUNTIFS($B$4:$B$103,$B4,$A$4:$A$103,$A4)&gt;1,"Revisar orden duplicado",IF(AND($K4&lt;&gt;"",$K4&gt;'Parámetros'!$B$6),"Revisar distancia de etapa",IF($L4&gt;'Parámetros'!$B$7,"Revisar capacidad de referencia",IF(AND($N4&lt;&gt;"",$N4&gt;'Parámetros'!$B$8),"Revisar importe previsto",IF(AND($Q4='Parámetros'!$E$6,OR($O4="",$P4="",$N4="")),"Revisar datos de confirmación","Sin aviso")))))))</f>
        <v/>
      </c>
    </row>
    <row r="5">
      <c r="A5" s="19" t="n">
        <v>2</v>
      </c>
      <c r="B5" s="20" t="inlineStr">
        <is>
          <t>FIC-CIR-2026-A01</t>
        </is>
      </c>
      <c r="C5" s="20" t="inlineStr">
        <is>
          <t>Salida ficticia Aurora</t>
        </is>
      </c>
      <c r="D5" s="20" t="inlineStr">
        <is>
          <t>Grupo ficticio Azahar</t>
        </is>
      </c>
      <c r="E5" s="20" t="inlineStr">
        <is>
          <t>Visita ficticia</t>
        </is>
      </c>
      <c r="F5" s="21" t="n">
        <v>46307</v>
      </c>
      <c r="G5" s="44" t="n">
        <v>0.375</v>
      </c>
      <c r="H5" s="20" t="inlineStr">
        <is>
          <t>Villa ficticia Nácar</t>
        </is>
      </c>
      <c r="I5" s="20" t="inlineStr">
        <is>
          <t>Jardín inventado Claro</t>
        </is>
      </c>
      <c r="J5" s="20" t="inlineStr">
        <is>
          <t>Ciudad ficticia Lumen</t>
        </is>
      </c>
      <c r="K5" s="45" t="n">
        <v>35</v>
      </c>
      <c r="L5" s="46" t="n">
        <v>28</v>
      </c>
      <c r="M5" s="47" t="n">
        <v>1</v>
      </c>
      <c r="N5" s="48" t="n">
        <v>840</v>
      </c>
      <c r="O5" s="20" t="inlineStr">
        <is>
          <t>Guías Ficticios Horizonte, S.L. (demostración)</t>
        </is>
      </c>
      <c r="P5" s="20" t="inlineStr">
        <is>
          <t>Responsable ficticia Vega</t>
        </is>
      </c>
      <c r="Q5" s="19" t="inlineStr">
        <is>
          <t>Solicitado</t>
        </is>
      </c>
      <c r="R5" s="52">
        <f>IF($K5="","",IF($K5=0,"",IFERROR($K5/'Parámetros'!$B$4+IF($I5&lt;&gt;"",'Parámetros'!$B$5,0),"")))</f>
        <v/>
      </c>
      <c r="S5" s="53">
        <f>IF(OR($F5="",$G5="",$R5=""),"",IFERROR($F5+$G5+$R5/24,""))</f>
        <v/>
      </c>
      <c r="T5" s="54">
        <f>IF(OR($N5="",$L5="",$L5=0),"",IFERROR($N5/$L5,""))</f>
        <v/>
      </c>
      <c r="U5" s="34">
        <f>IF(COUNTA($A5:$Q5)=0,"",IF(OR($A5="",$B5="",$C5="",$D5="",$E5="",$F5="",$H5="",$J5="",$L5="",$Q5=""),"Revisar campos obligatorios",IF(COUNTIFS($B$4:$B$103,$B5,$A$4:$A$103,$A5)&gt;1,"Revisar orden duplicado",IF(AND($K5&lt;&gt;"",$K5&gt;'Parámetros'!$B$6),"Revisar distancia de etapa",IF($L5&gt;'Parámetros'!$B$7,"Revisar capacidad de referencia",IF(AND($N5&lt;&gt;"",$N5&gt;'Parámetros'!$B$8),"Revisar importe previsto",IF(AND($Q5='Parámetros'!$E$6,OR($O5="",$P5="",$N5="")),"Revisar datos de confirmación","Sin aviso")))))))</f>
        <v/>
      </c>
    </row>
    <row r="6">
      <c r="A6" s="19" t="n">
        <v>3</v>
      </c>
      <c r="B6" s="20" t="inlineStr">
        <is>
          <t>FIC-CIR-2026-A01</t>
        </is>
      </c>
      <c r="C6" s="20" t="inlineStr">
        <is>
          <t>Salida ficticia Aurora</t>
        </is>
      </c>
      <c r="D6" s="20" t="inlineStr">
        <is>
          <t>Grupo ficticio Azahar</t>
        </is>
      </c>
      <c r="E6" s="20" t="inlineStr">
        <is>
          <t>Transporte ficticio</t>
        </is>
      </c>
      <c r="F6" s="21" t="n">
        <v>46308</v>
      </c>
      <c r="G6" s="44" t="n">
        <v>0.34375</v>
      </c>
      <c r="H6" s="20" t="inlineStr">
        <is>
          <t>Ciudad ficticia Lumen</t>
        </is>
      </c>
      <c r="I6" s="20" t="inlineStr">
        <is>
          <t>Parada simulada Roble</t>
        </is>
      </c>
      <c r="J6" s="20" t="inlineStr">
        <is>
          <t>Valle ficticio Bruma</t>
        </is>
      </c>
      <c r="K6" s="45" t="n">
        <v>450</v>
      </c>
      <c r="L6" s="46" t="n">
        <v>28</v>
      </c>
      <c r="M6" s="47" t="n">
        <v>1</v>
      </c>
      <c r="N6" s="48" t="n">
        <v>3150</v>
      </c>
      <c r="O6" s="20" t="inlineStr">
        <is>
          <t>Autocares Ficticios Nébula, S.L. (demostración)</t>
        </is>
      </c>
      <c r="P6" s="20" t="inlineStr">
        <is>
          <t>Responsable ficticio Teo</t>
        </is>
      </c>
      <c r="Q6" s="19" t="inlineStr">
        <is>
          <t>Confirmado</t>
        </is>
      </c>
      <c r="R6" s="49">
        <f>IF($K6="","",IF($K6=0,"",IFERROR($K6/'Parámetros'!$B$4+IF($I6&lt;&gt;"",'Parámetros'!$B$5,0),"")))</f>
        <v/>
      </c>
      <c r="S6" s="50">
        <f>IF(OR($F6="",$G6="",$R6=""),"",IFERROR($F6+$G6+$R6/24,""))</f>
        <v/>
      </c>
      <c r="T6" s="51">
        <f>IF(OR($N6="",$L6="",$L6=0),"",IFERROR($N6/$L6,""))</f>
        <v/>
      </c>
      <c r="U6" s="30">
        <f>IF(COUNTA($A6:$Q6)=0,"",IF(OR($A6="",$B6="",$C6="",$D6="",$E6="",$F6="",$H6="",$J6="",$L6="",$Q6=""),"Revisar campos obligatorios",IF(COUNTIFS($B$4:$B$103,$B6,$A$4:$A$103,$A6)&gt;1,"Revisar orden duplicado",IF(AND($K6&lt;&gt;"",$K6&gt;'Parámetros'!$B$6),"Revisar distancia de etapa",IF($L6&gt;'Parámetros'!$B$7,"Revisar capacidad de referencia",IF(AND($N6&lt;&gt;"",$N6&gt;'Parámetros'!$B$8),"Revisar importe previsto",IF(AND($Q6='Parámetros'!$E$6,OR($O6="",$P6="",$N6="")),"Revisar datos de confirmación","Sin aviso")))))))</f>
        <v/>
      </c>
    </row>
    <row r="7">
      <c r="A7" s="19" t="n">
        <v>4</v>
      </c>
      <c r="B7" s="20" t="inlineStr">
        <is>
          <t>FIC-CIR-2026-A01</t>
        </is>
      </c>
      <c r="C7" s="20" t="inlineStr">
        <is>
          <t>Salida ficticia Aurora</t>
        </is>
      </c>
      <c r="D7" s="20" t="inlineStr">
        <is>
          <t>Grupo ficticio Azahar</t>
        </is>
      </c>
      <c r="E7" s="20" t="inlineStr">
        <is>
          <t>Actividad ficticia</t>
        </is>
      </c>
      <c r="F7" s="21" t="n">
        <v>46309</v>
      </c>
      <c r="G7" s="44" t="n">
        <v>0.4166666666666667</v>
      </c>
      <c r="H7" s="20" t="inlineStr">
        <is>
          <t>Valle ficticio Bruma</t>
        </is>
      </c>
      <c r="I7" s="20" t="inlineStr"/>
      <c r="J7" s="20" t="inlineStr">
        <is>
          <t>Mirador ficticio Prisma</t>
        </is>
      </c>
      <c r="K7" s="45" t="n">
        <v>72</v>
      </c>
      <c r="L7" s="46" t="n">
        <v>28</v>
      </c>
      <c r="M7" s="47" t="n">
        <v>1</v>
      </c>
      <c r="N7" s="48" t="n">
        <v>1260</v>
      </c>
      <c r="O7" s="20" t="inlineStr">
        <is>
          <t>Actividades Ficticias Prisma, S.L. (demostración)</t>
        </is>
      </c>
      <c r="P7" s="20" t="inlineStr">
        <is>
          <t>Responsable ficticio Teo</t>
        </is>
      </c>
      <c r="Q7" s="19" t="inlineStr">
        <is>
          <t>Pendiente</t>
        </is>
      </c>
      <c r="R7" s="52">
        <f>IF($K7="","",IF($K7=0,"",IFERROR($K7/'Parámetros'!$B$4+IF($I7&lt;&gt;"",'Parámetros'!$B$5,0),"")))</f>
        <v/>
      </c>
      <c r="S7" s="53">
        <f>IF(OR($F7="",$G7="",$R7=""),"",IFERROR($F7+$G7+$R7/24,""))</f>
        <v/>
      </c>
      <c r="T7" s="54">
        <f>IF(OR($N7="",$L7="",$L7=0),"",IFERROR($N7/$L7,""))</f>
        <v/>
      </c>
      <c r="U7" s="34">
        <f>IF(COUNTA($A7:$Q7)=0,"",IF(OR($A7="",$B7="",$C7="",$D7="",$E7="",$F7="",$H7="",$J7="",$L7="",$Q7=""),"Revisar campos obligatorios",IF(COUNTIFS($B$4:$B$103,$B7,$A$4:$A$103,$A7)&gt;1,"Revisar orden duplicado",IF(AND($K7&lt;&gt;"",$K7&gt;'Parámetros'!$B$6),"Revisar distancia de etapa",IF($L7&gt;'Parámetros'!$B$7,"Revisar capacidad de referencia",IF(AND($N7&lt;&gt;"",$N7&gt;'Parámetros'!$B$8),"Revisar importe previsto",IF(AND($Q7='Parámetros'!$E$6,OR($O7="",$P7="",$N7="")),"Revisar datos de confirmación","Sin aviso")))))))</f>
        <v/>
      </c>
    </row>
    <row r="8">
      <c r="A8" s="19" t="n">
        <v>5</v>
      </c>
      <c r="B8" s="20" t="inlineStr">
        <is>
          <t>FIC-CIR-2026-A01</t>
        </is>
      </c>
      <c r="C8" s="20" t="inlineStr">
        <is>
          <t>Salida ficticia Aurora</t>
        </is>
      </c>
      <c r="D8" s="20" t="inlineStr">
        <is>
          <t>Grupo ficticio Azahar</t>
        </is>
      </c>
      <c r="E8" s="20" t="inlineStr">
        <is>
          <t>Transporte ficticio</t>
        </is>
      </c>
      <c r="F8" s="21" t="n">
        <v>46310</v>
      </c>
      <c r="G8" s="44" t="n">
        <v>0.3125</v>
      </c>
      <c r="H8" s="20" t="inlineStr">
        <is>
          <t>Mirador ficticio Prisma</t>
        </is>
      </c>
      <c r="I8" s="20" t="inlineStr">
        <is>
          <t>Área ficticia Delta</t>
        </is>
      </c>
      <c r="J8" s="20" t="inlineStr">
        <is>
          <t>Terminal ficticia Aurora</t>
        </is>
      </c>
      <c r="K8" s="45" t="n">
        <v>520</v>
      </c>
      <c r="L8" s="46" t="n">
        <v>28</v>
      </c>
      <c r="M8" s="47" t="n">
        <v>0</v>
      </c>
      <c r="N8" s="48" t="n">
        <v>4300</v>
      </c>
      <c r="O8" s="20" t="inlineStr">
        <is>
          <t>Autocares Ficticios Nébula, S.L. (demostración)</t>
        </is>
      </c>
      <c r="P8" s="20" t="inlineStr">
        <is>
          <t>Responsable ficticia Vega</t>
        </is>
      </c>
      <c r="Q8" s="19" t="inlineStr">
        <is>
          <t>Solicitado</t>
        </is>
      </c>
      <c r="R8" s="49">
        <f>IF($K8="","",IF($K8=0,"",IFERROR($K8/'Parámetros'!$B$4+IF($I8&lt;&gt;"",'Parámetros'!$B$5,0),"")))</f>
        <v/>
      </c>
      <c r="S8" s="50">
        <f>IF(OR($F8="",$G8="",$R8=""),"",IFERROR($F8+$G8+$R8/24,""))</f>
        <v/>
      </c>
      <c r="T8" s="51">
        <f>IF(OR($N8="",$L8="",$L8=0),"",IFERROR($N8/$L8,""))</f>
        <v/>
      </c>
      <c r="U8" s="30">
        <f>IF(COUNTA($A8:$Q8)=0,"",IF(OR($A8="",$B8="",$C8="",$D8="",$E8="",$F8="",$H8="",$J8="",$L8="",$Q8=""),"Revisar campos obligatorios",IF(COUNTIFS($B$4:$B$103,$B8,$A$4:$A$103,$A8)&gt;1,"Revisar orden duplicado",IF(AND($K8&lt;&gt;"",$K8&gt;'Parámetros'!$B$6),"Revisar distancia de etapa",IF($L8&gt;'Parámetros'!$B$7,"Revisar capacidad de referencia",IF(AND($N8&lt;&gt;"",$N8&gt;'Parámetros'!$B$8),"Revisar importe previsto",IF(AND($Q8='Parámetros'!$E$6,OR($O8="",$P8="",$N8="")),"Revisar datos de confirmación","Sin aviso")))))))</f>
        <v/>
      </c>
    </row>
    <row r="9">
      <c r="A9" s="19" t="n">
        <v>1</v>
      </c>
      <c r="B9" s="20" t="inlineStr">
        <is>
          <t>FIC-CIR-2026-B02</t>
        </is>
      </c>
      <c r="C9" s="20" t="inlineStr">
        <is>
          <t>Salida ficticia Coral</t>
        </is>
      </c>
      <c r="D9" s="20" t="inlineStr">
        <is>
          <t>Grupo ficticio Índigo</t>
        </is>
      </c>
      <c r="E9" s="20" t="inlineStr">
        <is>
          <t>Transporte ficticio</t>
        </is>
      </c>
      <c r="F9" s="21" t="n">
        <v>46316</v>
      </c>
      <c r="G9" s="44" t="n">
        <v>0.3541666666666667</v>
      </c>
      <c r="H9" s="20" t="inlineStr">
        <is>
          <t>Estación ficticia Coral</t>
        </is>
      </c>
      <c r="I9" s="20" t="inlineStr">
        <is>
          <t>Parada inventada Salina</t>
        </is>
      </c>
      <c r="J9" s="20" t="inlineStr">
        <is>
          <t>Pueblo ficticio Marea</t>
        </is>
      </c>
      <c r="K9" s="45" t="n">
        <v>90</v>
      </c>
      <c r="L9" s="46" t="n">
        <v>52</v>
      </c>
      <c r="M9" s="47" t="n">
        <v>1</v>
      </c>
      <c r="N9" s="48" t="n">
        <v>1400</v>
      </c>
      <c r="O9" s="20" t="inlineStr">
        <is>
          <t>Transportes Ficticios Cobalto, S.L. (demostración)</t>
        </is>
      </c>
      <c r="P9" s="20" t="inlineStr">
        <is>
          <t>Responsable ficticia Lía</t>
        </is>
      </c>
      <c r="Q9" s="19" t="inlineStr">
        <is>
          <t>Confirmado</t>
        </is>
      </c>
      <c r="R9" s="52">
        <f>IF($K9="","",IF($K9=0,"",IFERROR($K9/'Parámetros'!$B$4+IF($I9&lt;&gt;"",'Parámetros'!$B$5,0),"")))</f>
        <v/>
      </c>
      <c r="S9" s="53">
        <f>IF(OR($F9="",$G9="",$R9=""),"",IFERROR($F9+$G9+$R9/24,""))</f>
        <v/>
      </c>
      <c r="T9" s="54">
        <f>IF(OR($N9="",$L9="",$L9=0),"",IFERROR($N9/$L9,""))</f>
        <v/>
      </c>
      <c r="U9" s="34">
        <f>IF(COUNTA($A9:$Q9)=0,"",IF(OR($A9="",$B9="",$C9="",$D9="",$E9="",$F9="",$H9="",$J9="",$L9="",$Q9=""),"Revisar campos obligatorios",IF(COUNTIFS($B$4:$B$103,$B9,$A$4:$A$103,$A9)&gt;1,"Revisar orden duplicado",IF(AND($K9&lt;&gt;"",$K9&gt;'Parámetros'!$B$6),"Revisar distancia de etapa",IF($L9&gt;'Parámetros'!$B$7,"Revisar capacidad de referencia",IF(AND($N9&lt;&gt;"",$N9&gt;'Parámetros'!$B$8),"Revisar importe previsto",IF(AND($Q9='Parámetros'!$E$6,OR($O9="",$P9="",$N9="")),"Revisar datos de confirmación","Sin aviso")))))))</f>
        <v/>
      </c>
    </row>
    <row r="10">
      <c r="A10" s="19" t="n">
        <v>2</v>
      </c>
      <c r="B10" s="20" t="inlineStr">
        <is>
          <t>FIC-CIR-2026-B02</t>
        </is>
      </c>
      <c r="C10" s="20" t="inlineStr">
        <is>
          <t>Salida ficticia Coral</t>
        </is>
      </c>
      <c r="D10" s="20" t="inlineStr">
        <is>
          <t>Grupo ficticio Índigo</t>
        </is>
      </c>
      <c r="E10" s="20" t="inlineStr">
        <is>
          <t>Visita ficticia</t>
        </is>
      </c>
      <c r="F10" s="21" t="n">
        <v>46317</v>
      </c>
      <c r="G10" s="44" t="n">
        <v>0.3854166666666667</v>
      </c>
      <c r="H10" s="20" t="inlineStr">
        <is>
          <t>Pueblo ficticio Marea</t>
        </is>
      </c>
      <c r="I10" s="20" t="inlineStr">
        <is>
          <t>Mercado ficticio Escena</t>
        </is>
      </c>
      <c r="J10" s="20" t="inlineStr">
        <is>
          <t>Faro ficticio Papel</t>
        </is>
      </c>
      <c r="K10" s="45" t="n">
        <v>48</v>
      </c>
      <c r="L10" s="46" t="n">
        <v>44</v>
      </c>
      <c r="M10" s="47" t="n">
        <v>1</v>
      </c>
      <c r="N10" s="48" t="n">
        <v>1100</v>
      </c>
      <c r="O10" s="20" t="inlineStr">
        <is>
          <t>Guías Ficticios Marea, S.L. (demostración)</t>
        </is>
      </c>
      <c r="P10" s="20" t="inlineStr">
        <is>
          <t>Responsable ficticia Lía</t>
        </is>
      </c>
      <c r="Q10" s="19" t="inlineStr">
        <is>
          <t>Confirmado</t>
        </is>
      </c>
      <c r="R10" s="49">
        <f>IF($K10="","",IF($K10=0,"",IFERROR($K10/'Parámetros'!$B$4+IF($I10&lt;&gt;"",'Parámetros'!$B$5,0),"")))</f>
        <v/>
      </c>
      <c r="S10" s="50">
        <f>IF(OR($F10="",$G10="",$R10=""),"",IFERROR($F10+$G10+$R10/24,""))</f>
        <v/>
      </c>
      <c r="T10" s="51">
        <f>IF(OR($N10="",$L10="",$L10=0),"",IFERROR($N10/$L10,""))</f>
        <v/>
      </c>
      <c r="U10" s="30">
        <f>IF(COUNTA($A10:$Q10)=0,"",IF(OR($A10="",$B10="",$C10="",$D10="",$E10="",$F10="",$H10="",$J10="",$L10="",$Q10=""),"Revisar campos obligatorios",IF(COUNTIFS($B$4:$B$103,$B10,$A$4:$A$103,$A10)&gt;1,"Revisar orden duplicado",IF(AND($K10&lt;&gt;"",$K10&gt;'Parámetros'!$B$6),"Revisar distancia de etapa",IF($L10&gt;'Parámetros'!$B$7,"Revisar capacidad de referencia",IF(AND($N10&lt;&gt;"",$N10&gt;'Parámetros'!$B$8),"Revisar importe previsto",IF(AND($Q10='Parámetros'!$E$6,OR($O10="",$P10="",$N10="")),"Revisar datos de confirmación","Sin aviso")))))))</f>
        <v/>
      </c>
    </row>
    <row r="11">
      <c r="A11" s="19" t="n">
        <v>3</v>
      </c>
      <c r="B11" s="20" t="inlineStr">
        <is>
          <t>FIC-CIR-2026-B02</t>
        </is>
      </c>
      <c r="C11" s="20" t="inlineStr">
        <is>
          <t>Salida ficticia Coral</t>
        </is>
      </c>
      <c r="D11" s="20" t="inlineStr">
        <is>
          <t>Grupo ficticio Índigo</t>
        </is>
      </c>
      <c r="E11" s="20" t="inlineStr">
        <is>
          <t>Restauración ficticia</t>
        </is>
      </c>
      <c r="F11" s="21" t="n">
        <v>46318</v>
      </c>
      <c r="G11" s="44" t="n">
        <v>0.5208333333333334</v>
      </c>
      <c r="H11" s="20" t="inlineStr">
        <is>
          <t>Faro ficticio Papel</t>
        </is>
      </c>
      <c r="I11" s="20" t="inlineStr"/>
      <c r="J11" s="20" t="inlineStr">
        <is>
          <t>Puerto ficticio Cobalto</t>
        </is>
      </c>
      <c r="K11" s="45" t="n">
        <v>22</v>
      </c>
      <c r="L11" s="46" t="n">
        <v>44</v>
      </c>
      <c r="M11" s="47" t="n">
        <v>1</v>
      </c>
      <c r="N11" s="48" t="n">
        <v>5200</v>
      </c>
      <c r="O11" s="20" t="inlineStr">
        <is>
          <t>Catering Ficticio Mandarina, S.L. (demostración)</t>
        </is>
      </c>
      <c r="P11" s="20" t="inlineStr">
        <is>
          <t>Responsable ficticio Noé</t>
        </is>
      </c>
      <c r="Q11" s="19" t="inlineStr">
        <is>
          <t>Solicitado</t>
        </is>
      </c>
      <c r="R11" s="52">
        <f>IF($K11="","",IF($K11=0,"",IFERROR($K11/'Parámetros'!$B$4+IF($I11&lt;&gt;"",'Parámetros'!$B$5,0),"")))</f>
        <v/>
      </c>
      <c r="S11" s="53">
        <f>IF(OR($F11="",$G11="",$R11=""),"",IFERROR($F11+$G11+$R11/24,""))</f>
        <v/>
      </c>
      <c r="T11" s="54">
        <f>IF(OR($N11="",$L11="",$L11=0),"",IFERROR($N11/$L11,""))</f>
        <v/>
      </c>
      <c r="U11" s="34">
        <f>IF(COUNTA($A11:$Q11)=0,"",IF(OR($A11="",$B11="",$C11="",$D11="",$E11="",$F11="",$H11="",$J11="",$L11="",$Q11=""),"Revisar campos obligatorios",IF(COUNTIFS($B$4:$B$103,$B11,$A$4:$A$103,$A11)&gt;1,"Revisar orden duplicado",IF(AND($K11&lt;&gt;"",$K11&gt;'Parámetros'!$B$6),"Revisar distancia de etapa",IF($L11&gt;'Parámetros'!$B$7,"Revisar capacidad de referencia",IF(AND($N11&lt;&gt;"",$N11&gt;'Parámetros'!$B$8),"Revisar importe previsto",IF(AND($Q11='Parámetros'!$E$6,OR($O11="",$P11="",$N11="")),"Revisar datos de confirmación","Sin aviso")))))))</f>
        <v/>
      </c>
    </row>
    <row r="12">
      <c r="A12" s="19" t="n">
        <v>4</v>
      </c>
      <c r="B12" s="20" t="inlineStr">
        <is>
          <t>FIC-CIR-2026-B02</t>
        </is>
      </c>
      <c r="C12" s="20" t="inlineStr">
        <is>
          <t>Salida ficticia Coral</t>
        </is>
      </c>
      <c r="D12" s="20" t="inlineStr">
        <is>
          <t>Grupo ficticio Índigo</t>
        </is>
      </c>
      <c r="E12" s="20" t="inlineStr">
        <is>
          <t>Alojamiento ficticio</t>
        </is>
      </c>
      <c r="F12" s="21" t="n">
        <v>46319</v>
      </c>
      <c r="G12" s="44" t="n">
        <v>0.6666666666666666</v>
      </c>
      <c r="H12" s="20" t="inlineStr">
        <is>
          <t>Puerto ficticio Cobalto</t>
        </is>
      </c>
      <c r="I12" s="20" t="inlineStr">
        <is>
          <t>Parada ficticia Duna</t>
        </is>
      </c>
      <c r="J12" s="20" t="inlineStr">
        <is>
          <t>Ciudad ficticia Marfil</t>
        </is>
      </c>
      <c r="K12" s="45" t="n">
        <v>210</v>
      </c>
      <c r="L12" s="46" t="n">
        <v>44</v>
      </c>
      <c r="M12" s="47" t="n">
        <v>2</v>
      </c>
      <c r="N12" s="48" t="n">
        <v>3960</v>
      </c>
      <c r="O12" s="20" t="inlineStr">
        <is>
          <t>Hotel Ficticio Brisa de Muestra, S.L. (demostración)</t>
        </is>
      </c>
      <c r="P12" s="20" t="inlineStr">
        <is>
          <t>Responsable ficticio Noé</t>
        </is>
      </c>
      <c r="Q12" s="19" t="inlineStr">
        <is>
          <t>Confirmado</t>
        </is>
      </c>
      <c r="R12" s="49">
        <f>IF($K12="","",IF($K12=0,"",IFERROR($K12/'Parámetros'!$B$4+IF($I12&lt;&gt;"",'Parámetros'!$B$5,0),"")))</f>
        <v/>
      </c>
      <c r="S12" s="50">
        <f>IF(OR($F12="",$G12="",$R12=""),"",IFERROR($F12+$G12+$R12/24,""))</f>
        <v/>
      </c>
      <c r="T12" s="51">
        <f>IF(OR($N12="",$L12="",$L12=0),"",IFERROR($N12/$L12,""))</f>
        <v/>
      </c>
      <c r="U12" s="30">
        <f>IF(COUNTA($A12:$Q12)=0,"",IF(OR($A12="",$B12="",$C12="",$D12="",$E12="",$F12="",$H12="",$J12="",$L12="",$Q12=""),"Revisar campos obligatorios",IF(COUNTIFS($B$4:$B$103,$B12,$A$4:$A$103,$A12)&gt;1,"Revisar orden duplicado",IF(AND($K12&lt;&gt;"",$K12&gt;'Parámetros'!$B$6),"Revisar distancia de etapa",IF($L12&gt;'Parámetros'!$B$7,"Revisar capacidad de referencia",IF(AND($N12&lt;&gt;"",$N12&gt;'Parámetros'!$B$8),"Revisar importe previsto",IF(AND($Q12='Parámetros'!$E$6,OR($O12="",$P12="",$N12="")),"Revisar datos de confirmación","Sin aviso")))))))</f>
        <v/>
      </c>
    </row>
    <row r="13">
      <c r="A13" s="19" t="n">
        <v>5</v>
      </c>
      <c r="B13" s="20" t="inlineStr">
        <is>
          <t>FIC-CIR-2026-B02</t>
        </is>
      </c>
      <c r="C13" s="20" t="inlineStr">
        <is>
          <t>Salida ficticia Coral</t>
        </is>
      </c>
      <c r="D13" s="20" t="inlineStr">
        <is>
          <t>Grupo ficticio Índigo</t>
        </is>
      </c>
      <c r="E13" s="20" t="inlineStr">
        <is>
          <t>Transporte ficticio</t>
        </is>
      </c>
      <c r="F13" s="21" t="n">
        <v>46321</v>
      </c>
      <c r="G13" s="44" t="n">
        <v>0.3333333333333333</v>
      </c>
      <c r="H13" s="20" t="inlineStr">
        <is>
          <t>Ciudad ficticia Marfil</t>
        </is>
      </c>
      <c r="I13" s="20" t="inlineStr">
        <is>
          <t>Área inventada Poniente</t>
        </is>
      </c>
      <c r="J13" s="20" t="inlineStr">
        <is>
          <t>Estación ficticia Coral</t>
        </is>
      </c>
      <c r="K13" s="45" t="n">
        <v>310</v>
      </c>
      <c r="L13" s="46" t="n">
        <v>44</v>
      </c>
      <c r="M13" s="47" t="n">
        <v>0</v>
      </c>
      <c r="N13" s="48" t="n">
        <v>2900</v>
      </c>
      <c r="O13" s="20" t="inlineStr">
        <is>
          <t>Transportes Ficticios Cobalto, S.L. (demostración)</t>
        </is>
      </c>
      <c r="P13" s="20" t="inlineStr">
        <is>
          <t>Responsable ficticia Lía</t>
        </is>
      </c>
      <c r="Q13" s="19" t="inlineStr">
        <is>
          <t>Cancelado</t>
        </is>
      </c>
      <c r="R13" s="52">
        <f>IF($K13="","",IF($K13=0,"",IFERROR($K13/'Parámetros'!$B$4+IF($I13&lt;&gt;"",'Parámetros'!$B$5,0),"")))</f>
        <v/>
      </c>
      <c r="S13" s="53">
        <f>IF(OR($F13="",$G13="",$R13=""),"",IFERROR($F13+$G13+$R13/24,""))</f>
        <v/>
      </c>
      <c r="T13" s="54">
        <f>IF(OR($N13="",$L13="",$L13=0),"",IFERROR($N13/$L13,""))</f>
        <v/>
      </c>
      <c r="U13" s="34">
        <f>IF(COUNTA($A13:$Q13)=0,"",IF(OR($A13="",$B13="",$C13="",$D13="",$E13="",$F13="",$H13="",$J13="",$L13="",$Q13=""),"Revisar campos obligatorios",IF(COUNTIFS($B$4:$B$103,$B13,$A$4:$A$103,$A13)&gt;1,"Revisar orden duplicado",IF(AND($K13&lt;&gt;"",$K13&gt;'Parámetros'!$B$6),"Revisar distancia de etapa",IF($L13&gt;'Parámetros'!$B$7,"Revisar capacidad de referencia",IF(AND($N13&lt;&gt;"",$N13&gt;'Parámetros'!$B$8),"Revisar importe previsto",IF(AND($Q13='Parámetros'!$E$6,OR($O13="",$P13="",$N13="")),"Revisar datos de confirmación","Sin aviso")))))))</f>
        <v/>
      </c>
    </row>
    <row r="14">
      <c r="A14" s="19" t="n"/>
      <c r="B14" s="20" t="n"/>
      <c r="C14" s="20" t="n"/>
      <c r="D14" s="20" t="n"/>
      <c r="E14" s="20" t="n"/>
      <c r="F14" s="21" t="n"/>
      <c r="G14" s="44" t="n"/>
      <c r="H14" s="20" t="n"/>
      <c r="I14" s="20" t="n"/>
      <c r="J14" s="20" t="n"/>
      <c r="K14" s="45" t="n"/>
      <c r="L14" s="46" t="n"/>
      <c r="M14" s="47" t="n"/>
      <c r="N14" s="48" t="n"/>
      <c r="O14" s="20" t="n"/>
      <c r="P14" s="20" t="n"/>
      <c r="Q14" s="19" t="n"/>
      <c r="R14" s="49">
        <f>IF($K14="","",IF($K14=0,"",IFERROR($K14/'Parámetros'!$B$4+IF($I14&lt;&gt;"",'Parámetros'!$B$5,0),"")))</f>
        <v/>
      </c>
      <c r="S14" s="50">
        <f>IF(OR($F14="",$G14="",$R14=""),"",IFERROR($F14+$G14+$R14/24,""))</f>
        <v/>
      </c>
      <c r="T14" s="51">
        <f>IF(OR($N14="",$L14="",$L14=0),"",IFERROR($N14/$L14,""))</f>
        <v/>
      </c>
      <c r="U14" s="30">
        <f>IF(COUNTA($A14:$Q14)=0,"",IF(OR($A14="",$B14="",$C14="",$D14="",$E14="",$F14="",$H14="",$J14="",$L14="",$Q14=""),"Revisar campos obligatorios",IF(COUNTIFS($B$4:$B$103,$B14,$A$4:$A$103,$A14)&gt;1,"Revisar orden duplicado",IF(AND($K14&lt;&gt;"",$K14&gt;'Parámetros'!$B$6),"Revisar distancia de etapa",IF($L14&gt;'Parámetros'!$B$7,"Revisar capacidad de referencia",IF(AND($N14&lt;&gt;"",$N14&gt;'Parámetros'!$B$8),"Revisar importe previsto",IF(AND($Q14='Parámetros'!$E$6,OR($O14="",$P14="",$N14="")),"Revisar datos de confirmación","Sin aviso")))))))</f>
        <v/>
      </c>
    </row>
    <row r="15">
      <c r="A15" s="19" t="n"/>
      <c r="B15" s="20" t="n"/>
      <c r="C15" s="20" t="n"/>
      <c r="D15" s="20" t="n"/>
      <c r="E15" s="20" t="n"/>
      <c r="F15" s="21" t="n"/>
      <c r="G15" s="44" t="n"/>
      <c r="H15" s="20" t="n"/>
      <c r="I15" s="20" t="n"/>
      <c r="J15" s="20" t="n"/>
      <c r="K15" s="45" t="n"/>
      <c r="L15" s="46" t="n"/>
      <c r="M15" s="47" t="n"/>
      <c r="N15" s="48" t="n"/>
      <c r="O15" s="20" t="n"/>
      <c r="P15" s="20" t="n"/>
      <c r="Q15" s="19" t="n"/>
      <c r="R15" s="52">
        <f>IF($K15="","",IF($K15=0,"",IFERROR($K15/'Parámetros'!$B$4+IF($I15&lt;&gt;"",'Parámetros'!$B$5,0),"")))</f>
        <v/>
      </c>
      <c r="S15" s="53">
        <f>IF(OR($F15="",$G15="",$R15=""),"",IFERROR($F15+$G15+$R15/24,""))</f>
        <v/>
      </c>
      <c r="T15" s="54">
        <f>IF(OR($N15="",$L15="",$L15=0),"",IFERROR($N15/$L15,""))</f>
        <v/>
      </c>
      <c r="U15" s="34">
        <f>IF(COUNTA($A15:$Q15)=0,"",IF(OR($A15="",$B15="",$C15="",$D15="",$E15="",$F15="",$H15="",$J15="",$L15="",$Q15=""),"Revisar campos obligatorios",IF(COUNTIFS($B$4:$B$103,$B15,$A$4:$A$103,$A15)&gt;1,"Revisar orden duplicado",IF(AND($K15&lt;&gt;"",$K15&gt;'Parámetros'!$B$6),"Revisar distancia de etapa",IF($L15&gt;'Parámetros'!$B$7,"Revisar capacidad de referencia",IF(AND($N15&lt;&gt;"",$N15&gt;'Parámetros'!$B$8),"Revisar importe previsto",IF(AND($Q15='Parámetros'!$E$6,OR($O15="",$P15="",$N15="")),"Revisar datos de confirmación","Sin aviso")))))))</f>
        <v/>
      </c>
    </row>
    <row r="16">
      <c r="A16" s="19" t="n"/>
      <c r="B16" s="20" t="n"/>
      <c r="C16" s="20" t="n"/>
      <c r="D16" s="20" t="n"/>
      <c r="E16" s="20" t="n"/>
      <c r="F16" s="21" t="n"/>
      <c r="G16" s="44" t="n"/>
      <c r="H16" s="20" t="n"/>
      <c r="I16" s="20" t="n"/>
      <c r="J16" s="20" t="n"/>
      <c r="K16" s="45" t="n"/>
      <c r="L16" s="46" t="n"/>
      <c r="M16" s="47" t="n"/>
      <c r="N16" s="48" t="n"/>
      <c r="O16" s="20" t="n"/>
      <c r="P16" s="20" t="n"/>
      <c r="Q16" s="19" t="n"/>
      <c r="R16" s="49">
        <f>IF($K16="","",IF($K16=0,"",IFERROR($K16/'Parámetros'!$B$4+IF($I16&lt;&gt;"",'Parámetros'!$B$5,0),"")))</f>
        <v/>
      </c>
      <c r="S16" s="50">
        <f>IF(OR($F16="",$G16="",$R16=""),"",IFERROR($F16+$G16+$R16/24,""))</f>
        <v/>
      </c>
      <c r="T16" s="51">
        <f>IF(OR($N16="",$L16="",$L16=0),"",IFERROR($N16/$L16,""))</f>
        <v/>
      </c>
      <c r="U16" s="30">
        <f>IF(COUNTA($A16:$Q16)=0,"",IF(OR($A16="",$B16="",$C16="",$D16="",$E16="",$F16="",$H16="",$J16="",$L16="",$Q16=""),"Revisar campos obligatorios",IF(COUNTIFS($B$4:$B$103,$B16,$A$4:$A$103,$A16)&gt;1,"Revisar orden duplicado",IF(AND($K16&lt;&gt;"",$K16&gt;'Parámetros'!$B$6),"Revisar distancia de etapa",IF($L16&gt;'Parámetros'!$B$7,"Revisar capacidad de referencia",IF(AND($N16&lt;&gt;"",$N16&gt;'Parámetros'!$B$8),"Revisar importe previsto",IF(AND($Q16='Parámetros'!$E$6,OR($O16="",$P16="",$N16="")),"Revisar datos de confirmación","Sin aviso")))))))</f>
        <v/>
      </c>
    </row>
    <row r="17">
      <c r="A17" s="19" t="n"/>
      <c r="B17" s="20" t="n"/>
      <c r="C17" s="20" t="n"/>
      <c r="D17" s="20" t="n"/>
      <c r="E17" s="20" t="n"/>
      <c r="F17" s="21" t="n"/>
      <c r="G17" s="44" t="n"/>
      <c r="H17" s="20" t="n"/>
      <c r="I17" s="20" t="n"/>
      <c r="J17" s="20" t="n"/>
      <c r="K17" s="45" t="n"/>
      <c r="L17" s="46" t="n"/>
      <c r="M17" s="47" t="n"/>
      <c r="N17" s="48" t="n"/>
      <c r="O17" s="20" t="n"/>
      <c r="P17" s="20" t="n"/>
      <c r="Q17" s="19" t="n"/>
      <c r="R17" s="52">
        <f>IF($K17="","",IF($K17=0,"",IFERROR($K17/'Parámetros'!$B$4+IF($I17&lt;&gt;"",'Parámetros'!$B$5,0),"")))</f>
        <v/>
      </c>
      <c r="S17" s="53">
        <f>IF(OR($F17="",$G17="",$R17=""),"",IFERROR($F17+$G17+$R17/24,""))</f>
        <v/>
      </c>
      <c r="T17" s="54">
        <f>IF(OR($N17="",$L17="",$L17=0),"",IFERROR($N17/$L17,""))</f>
        <v/>
      </c>
      <c r="U17" s="34">
        <f>IF(COUNTA($A17:$Q17)=0,"",IF(OR($A17="",$B17="",$C17="",$D17="",$E17="",$F17="",$H17="",$J17="",$L17="",$Q17=""),"Revisar campos obligatorios",IF(COUNTIFS($B$4:$B$103,$B17,$A$4:$A$103,$A17)&gt;1,"Revisar orden duplicado",IF(AND($K17&lt;&gt;"",$K17&gt;'Parámetros'!$B$6),"Revisar distancia de etapa",IF($L17&gt;'Parámetros'!$B$7,"Revisar capacidad de referencia",IF(AND($N17&lt;&gt;"",$N17&gt;'Parámetros'!$B$8),"Revisar importe previsto",IF(AND($Q17='Parámetros'!$E$6,OR($O17="",$P17="",$N17="")),"Revisar datos de confirmación","Sin aviso")))))))</f>
        <v/>
      </c>
    </row>
    <row r="18">
      <c r="A18" s="19" t="n"/>
      <c r="B18" s="20" t="n"/>
      <c r="C18" s="20" t="n"/>
      <c r="D18" s="20" t="n"/>
      <c r="E18" s="20" t="n"/>
      <c r="F18" s="21" t="n"/>
      <c r="G18" s="44" t="n"/>
      <c r="H18" s="20" t="n"/>
      <c r="I18" s="20" t="n"/>
      <c r="J18" s="20" t="n"/>
      <c r="K18" s="45" t="n"/>
      <c r="L18" s="46" t="n"/>
      <c r="M18" s="47" t="n"/>
      <c r="N18" s="48" t="n"/>
      <c r="O18" s="20" t="n"/>
      <c r="P18" s="20" t="n"/>
      <c r="Q18" s="19" t="n"/>
      <c r="R18" s="49">
        <f>IF($K18="","",IF($K18=0,"",IFERROR($K18/'Parámetros'!$B$4+IF($I18&lt;&gt;"",'Parámetros'!$B$5,0),"")))</f>
        <v/>
      </c>
      <c r="S18" s="50">
        <f>IF(OR($F18="",$G18="",$R18=""),"",IFERROR($F18+$G18+$R18/24,""))</f>
        <v/>
      </c>
      <c r="T18" s="51">
        <f>IF(OR($N18="",$L18="",$L18=0),"",IFERROR($N18/$L18,""))</f>
        <v/>
      </c>
      <c r="U18" s="30">
        <f>IF(COUNTA($A18:$Q18)=0,"",IF(OR($A18="",$B18="",$C18="",$D18="",$E18="",$F18="",$H18="",$J18="",$L18="",$Q18=""),"Revisar campos obligatorios",IF(COUNTIFS($B$4:$B$103,$B18,$A$4:$A$103,$A18)&gt;1,"Revisar orden duplicado",IF(AND($K18&lt;&gt;"",$K18&gt;'Parámetros'!$B$6),"Revisar distancia de etapa",IF($L18&gt;'Parámetros'!$B$7,"Revisar capacidad de referencia",IF(AND($N18&lt;&gt;"",$N18&gt;'Parámetros'!$B$8),"Revisar importe previsto",IF(AND($Q18='Parámetros'!$E$6,OR($O18="",$P18="",$N18="")),"Revisar datos de confirmación","Sin aviso")))))))</f>
        <v/>
      </c>
    </row>
    <row r="19">
      <c r="A19" s="19" t="n"/>
      <c r="B19" s="20" t="n"/>
      <c r="C19" s="20" t="n"/>
      <c r="D19" s="20" t="n"/>
      <c r="E19" s="20" t="n"/>
      <c r="F19" s="21" t="n"/>
      <c r="G19" s="44" t="n"/>
      <c r="H19" s="20" t="n"/>
      <c r="I19" s="20" t="n"/>
      <c r="J19" s="20" t="n"/>
      <c r="K19" s="45" t="n"/>
      <c r="L19" s="46" t="n"/>
      <c r="M19" s="47" t="n"/>
      <c r="N19" s="48" t="n"/>
      <c r="O19" s="20" t="n"/>
      <c r="P19" s="20" t="n"/>
      <c r="Q19" s="19" t="n"/>
      <c r="R19" s="52">
        <f>IF($K19="","",IF($K19=0,"",IFERROR($K19/'Parámetros'!$B$4+IF($I19&lt;&gt;"",'Parámetros'!$B$5,0),"")))</f>
        <v/>
      </c>
      <c r="S19" s="53">
        <f>IF(OR($F19="",$G19="",$R19=""),"",IFERROR($F19+$G19+$R19/24,""))</f>
        <v/>
      </c>
      <c r="T19" s="54">
        <f>IF(OR($N19="",$L19="",$L19=0),"",IFERROR($N19/$L19,""))</f>
        <v/>
      </c>
      <c r="U19" s="34">
        <f>IF(COUNTA($A19:$Q19)=0,"",IF(OR($A19="",$B19="",$C19="",$D19="",$E19="",$F19="",$H19="",$J19="",$L19="",$Q19=""),"Revisar campos obligatorios",IF(COUNTIFS($B$4:$B$103,$B19,$A$4:$A$103,$A19)&gt;1,"Revisar orden duplicado",IF(AND($K19&lt;&gt;"",$K19&gt;'Parámetros'!$B$6),"Revisar distancia de etapa",IF($L19&gt;'Parámetros'!$B$7,"Revisar capacidad de referencia",IF(AND($N19&lt;&gt;"",$N19&gt;'Parámetros'!$B$8),"Revisar importe previsto",IF(AND($Q19='Parámetros'!$E$6,OR($O19="",$P19="",$N19="")),"Revisar datos de confirmación","Sin aviso")))))))</f>
        <v/>
      </c>
    </row>
    <row r="20">
      <c r="A20" s="19" t="n"/>
      <c r="B20" s="20" t="n"/>
      <c r="C20" s="20" t="n"/>
      <c r="D20" s="20" t="n"/>
      <c r="E20" s="20" t="n"/>
      <c r="F20" s="21" t="n"/>
      <c r="G20" s="44" t="n"/>
      <c r="H20" s="20" t="n"/>
      <c r="I20" s="20" t="n"/>
      <c r="J20" s="20" t="n"/>
      <c r="K20" s="45" t="n"/>
      <c r="L20" s="46" t="n"/>
      <c r="M20" s="47" t="n"/>
      <c r="N20" s="48" t="n"/>
      <c r="O20" s="20" t="n"/>
      <c r="P20" s="20" t="n"/>
      <c r="Q20" s="19" t="n"/>
      <c r="R20" s="49">
        <f>IF($K20="","",IF($K20=0,"",IFERROR($K20/'Parámetros'!$B$4+IF($I20&lt;&gt;"",'Parámetros'!$B$5,0),"")))</f>
        <v/>
      </c>
      <c r="S20" s="50">
        <f>IF(OR($F20="",$G20="",$R20=""),"",IFERROR($F20+$G20+$R20/24,""))</f>
        <v/>
      </c>
      <c r="T20" s="51">
        <f>IF(OR($N20="",$L20="",$L20=0),"",IFERROR($N20/$L20,""))</f>
        <v/>
      </c>
      <c r="U20" s="30">
        <f>IF(COUNTA($A20:$Q20)=0,"",IF(OR($A20="",$B20="",$C20="",$D20="",$E20="",$F20="",$H20="",$J20="",$L20="",$Q20=""),"Revisar campos obligatorios",IF(COUNTIFS($B$4:$B$103,$B20,$A$4:$A$103,$A20)&gt;1,"Revisar orden duplicado",IF(AND($K20&lt;&gt;"",$K20&gt;'Parámetros'!$B$6),"Revisar distancia de etapa",IF($L20&gt;'Parámetros'!$B$7,"Revisar capacidad de referencia",IF(AND($N20&lt;&gt;"",$N20&gt;'Parámetros'!$B$8),"Revisar importe previsto",IF(AND($Q20='Parámetros'!$E$6,OR($O20="",$P20="",$N20="")),"Revisar datos de confirmación","Sin aviso")))))))</f>
        <v/>
      </c>
    </row>
    <row r="21">
      <c r="A21" s="19" t="n"/>
      <c r="B21" s="20" t="n"/>
      <c r="C21" s="20" t="n"/>
      <c r="D21" s="20" t="n"/>
      <c r="E21" s="20" t="n"/>
      <c r="F21" s="21" t="n"/>
      <c r="G21" s="44" t="n"/>
      <c r="H21" s="20" t="n"/>
      <c r="I21" s="20" t="n"/>
      <c r="J21" s="20" t="n"/>
      <c r="K21" s="45" t="n"/>
      <c r="L21" s="46" t="n"/>
      <c r="M21" s="47" t="n"/>
      <c r="N21" s="48" t="n"/>
      <c r="O21" s="20" t="n"/>
      <c r="P21" s="20" t="n"/>
      <c r="Q21" s="19" t="n"/>
      <c r="R21" s="52">
        <f>IF($K21="","",IF($K21=0,"",IFERROR($K21/'Parámetros'!$B$4+IF($I21&lt;&gt;"",'Parámetros'!$B$5,0),"")))</f>
        <v/>
      </c>
      <c r="S21" s="53">
        <f>IF(OR($F21="",$G21="",$R21=""),"",IFERROR($F21+$G21+$R21/24,""))</f>
        <v/>
      </c>
      <c r="T21" s="54">
        <f>IF(OR($N21="",$L21="",$L21=0),"",IFERROR($N21/$L21,""))</f>
        <v/>
      </c>
      <c r="U21" s="34">
        <f>IF(COUNTA($A21:$Q21)=0,"",IF(OR($A21="",$B21="",$C21="",$D21="",$E21="",$F21="",$H21="",$J21="",$L21="",$Q21=""),"Revisar campos obligatorios",IF(COUNTIFS($B$4:$B$103,$B21,$A$4:$A$103,$A21)&gt;1,"Revisar orden duplicado",IF(AND($K21&lt;&gt;"",$K21&gt;'Parámetros'!$B$6),"Revisar distancia de etapa",IF($L21&gt;'Parámetros'!$B$7,"Revisar capacidad de referencia",IF(AND($N21&lt;&gt;"",$N21&gt;'Parámetros'!$B$8),"Revisar importe previsto",IF(AND($Q21='Parámetros'!$E$6,OR($O21="",$P21="",$N21="")),"Revisar datos de confirmación","Sin aviso")))))))</f>
        <v/>
      </c>
    </row>
    <row r="22">
      <c r="A22" s="19" t="n"/>
      <c r="B22" s="20" t="n"/>
      <c r="C22" s="20" t="n"/>
      <c r="D22" s="20" t="n"/>
      <c r="E22" s="20" t="n"/>
      <c r="F22" s="21" t="n"/>
      <c r="G22" s="44" t="n"/>
      <c r="H22" s="20" t="n"/>
      <c r="I22" s="20" t="n"/>
      <c r="J22" s="20" t="n"/>
      <c r="K22" s="45" t="n"/>
      <c r="L22" s="46" t="n"/>
      <c r="M22" s="47" t="n"/>
      <c r="N22" s="48" t="n"/>
      <c r="O22" s="20" t="n"/>
      <c r="P22" s="20" t="n"/>
      <c r="Q22" s="19" t="n"/>
      <c r="R22" s="49">
        <f>IF($K22="","",IF($K22=0,"",IFERROR($K22/'Parámetros'!$B$4+IF($I22&lt;&gt;"",'Parámetros'!$B$5,0),"")))</f>
        <v/>
      </c>
      <c r="S22" s="50">
        <f>IF(OR($F22="",$G22="",$R22=""),"",IFERROR($F22+$G22+$R22/24,""))</f>
        <v/>
      </c>
      <c r="T22" s="51">
        <f>IF(OR($N22="",$L22="",$L22=0),"",IFERROR($N22/$L22,""))</f>
        <v/>
      </c>
      <c r="U22" s="30">
        <f>IF(COUNTA($A22:$Q22)=0,"",IF(OR($A22="",$B22="",$C22="",$D22="",$E22="",$F22="",$H22="",$J22="",$L22="",$Q22=""),"Revisar campos obligatorios",IF(COUNTIFS($B$4:$B$103,$B22,$A$4:$A$103,$A22)&gt;1,"Revisar orden duplicado",IF(AND($K22&lt;&gt;"",$K22&gt;'Parámetros'!$B$6),"Revisar distancia de etapa",IF($L22&gt;'Parámetros'!$B$7,"Revisar capacidad de referencia",IF(AND($N22&lt;&gt;"",$N22&gt;'Parámetros'!$B$8),"Revisar importe previsto",IF(AND($Q22='Parámetros'!$E$6,OR($O22="",$P22="",$N22="")),"Revisar datos de confirmación","Sin aviso")))))))</f>
        <v/>
      </c>
    </row>
    <row r="23">
      <c r="A23" s="19" t="n"/>
      <c r="B23" s="20" t="n"/>
      <c r="C23" s="20" t="n"/>
      <c r="D23" s="20" t="n"/>
      <c r="E23" s="20" t="n"/>
      <c r="F23" s="21" t="n"/>
      <c r="G23" s="44" t="n"/>
      <c r="H23" s="20" t="n"/>
      <c r="I23" s="20" t="n"/>
      <c r="J23" s="20" t="n"/>
      <c r="K23" s="45" t="n"/>
      <c r="L23" s="46" t="n"/>
      <c r="M23" s="47" t="n"/>
      <c r="N23" s="48" t="n"/>
      <c r="O23" s="20" t="n"/>
      <c r="P23" s="20" t="n"/>
      <c r="Q23" s="19" t="n"/>
      <c r="R23" s="52">
        <f>IF($K23="","",IF($K23=0,"",IFERROR($K23/'Parámetros'!$B$4+IF($I23&lt;&gt;"",'Parámetros'!$B$5,0),"")))</f>
        <v/>
      </c>
      <c r="S23" s="53">
        <f>IF(OR($F23="",$G23="",$R23=""),"",IFERROR($F23+$G23+$R23/24,""))</f>
        <v/>
      </c>
      <c r="T23" s="54">
        <f>IF(OR($N23="",$L23="",$L23=0),"",IFERROR($N23/$L23,""))</f>
        <v/>
      </c>
      <c r="U23" s="34">
        <f>IF(COUNTA($A23:$Q23)=0,"",IF(OR($A23="",$B23="",$C23="",$D23="",$E23="",$F23="",$H23="",$J23="",$L23="",$Q23=""),"Revisar campos obligatorios",IF(COUNTIFS($B$4:$B$103,$B23,$A$4:$A$103,$A23)&gt;1,"Revisar orden duplicado",IF(AND($K23&lt;&gt;"",$K23&gt;'Parámetros'!$B$6),"Revisar distancia de etapa",IF($L23&gt;'Parámetros'!$B$7,"Revisar capacidad de referencia",IF(AND($N23&lt;&gt;"",$N23&gt;'Parámetros'!$B$8),"Revisar importe previsto",IF(AND($Q23='Parámetros'!$E$6,OR($O23="",$P23="",$N23="")),"Revisar datos de confirmación","Sin aviso")))))))</f>
        <v/>
      </c>
    </row>
    <row r="24">
      <c r="A24" s="19" t="n"/>
      <c r="B24" s="20" t="n"/>
      <c r="C24" s="20" t="n"/>
      <c r="D24" s="20" t="n"/>
      <c r="E24" s="20" t="n"/>
      <c r="F24" s="21" t="n"/>
      <c r="G24" s="44" t="n"/>
      <c r="H24" s="20" t="n"/>
      <c r="I24" s="20" t="n"/>
      <c r="J24" s="20" t="n"/>
      <c r="K24" s="45" t="n"/>
      <c r="L24" s="46" t="n"/>
      <c r="M24" s="47" t="n"/>
      <c r="N24" s="48" t="n"/>
      <c r="O24" s="20" t="n"/>
      <c r="P24" s="20" t="n"/>
      <c r="Q24" s="19" t="n"/>
      <c r="R24" s="49">
        <f>IF($K24="","",IF($K24=0,"",IFERROR($K24/'Parámetros'!$B$4+IF($I24&lt;&gt;"",'Parámetros'!$B$5,0),"")))</f>
        <v/>
      </c>
      <c r="S24" s="50">
        <f>IF(OR($F24="",$G24="",$R24=""),"",IFERROR($F24+$G24+$R24/24,""))</f>
        <v/>
      </c>
      <c r="T24" s="51">
        <f>IF(OR($N24="",$L24="",$L24=0),"",IFERROR($N24/$L24,""))</f>
        <v/>
      </c>
      <c r="U24" s="30">
        <f>IF(COUNTA($A24:$Q24)=0,"",IF(OR($A24="",$B24="",$C24="",$D24="",$E24="",$F24="",$H24="",$J24="",$L24="",$Q24=""),"Revisar campos obligatorios",IF(COUNTIFS($B$4:$B$103,$B24,$A$4:$A$103,$A24)&gt;1,"Revisar orden duplicado",IF(AND($K24&lt;&gt;"",$K24&gt;'Parámetros'!$B$6),"Revisar distancia de etapa",IF($L24&gt;'Parámetros'!$B$7,"Revisar capacidad de referencia",IF(AND($N24&lt;&gt;"",$N24&gt;'Parámetros'!$B$8),"Revisar importe previsto",IF(AND($Q24='Parámetros'!$E$6,OR($O24="",$P24="",$N24="")),"Revisar datos de confirmación","Sin aviso")))))))</f>
        <v/>
      </c>
    </row>
    <row r="25">
      <c r="A25" s="19" t="n"/>
      <c r="B25" s="20" t="n"/>
      <c r="C25" s="20" t="n"/>
      <c r="D25" s="20" t="n"/>
      <c r="E25" s="20" t="n"/>
      <c r="F25" s="21" t="n"/>
      <c r="G25" s="44" t="n"/>
      <c r="H25" s="20" t="n"/>
      <c r="I25" s="20" t="n"/>
      <c r="J25" s="20" t="n"/>
      <c r="K25" s="45" t="n"/>
      <c r="L25" s="46" t="n"/>
      <c r="M25" s="47" t="n"/>
      <c r="N25" s="48" t="n"/>
      <c r="O25" s="20" t="n"/>
      <c r="P25" s="20" t="n"/>
      <c r="Q25" s="19" t="n"/>
      <c r="R25" s="52">
        <f>IF($K25="","",IF($K25=0,"",IFERROR($K25/'Parámetros'!$B$4+IF($I25&lt;&gt;"",'Parámetros'!$B$5,0),"")))</f>
        <v/>
      </c>
      <c r="S25" s="53">
        <f>IF(OR($F25="",$G25="",$R25=""),"",IFERROR($F25+$G25+$R25/24,""))</f>
        <v/>
      </c>
      <c r="T25" s="54">
        <f>IF(OR($N25="",$L25="",$L25=0),"",IFERROR($N25/$L25,""))</f>
        <v/>
      </c>
      <c r="U25" s="34">
        <f>IF(COUNTA($A25:$Q25)=0,"",IF(OR($A25="",$B25="",$C25="",$D25="",$E25="",$F25="",$H25="",$J25="",$L25="",$Q25=""),"Revisar campos obligatorios",IF(COUNTIFS($B$4:$B$103,$B25,$A$4:$A$103,$A25)&gt;1,"Revisar orden duplicado",IF(AND($K25&lt;&gt;"",$K25&gt;'Parámetros'!$B$6),"Revisar distancia de etapa",IF($L25&gt;'Parámetros'!$B$7,"Revisar capacidad de referencia",IF(AND($N25&lt;&gt;"",$N25&gt;'Parámetros'!$B$8),"Revisar importe previsto",IF(AND($Q25='Parámetros'!$E$6,OR($O25="",$P25="",$N25="")),"Revisar datos de confirmación","Sin aviso")))))))</f>
        <v/>
      </c>
    </row>
    <row r="26">
      <c r="A26" s="19" t="n"/>
      <c r="B26" s="20" t="n"/>
      <c r="C26" s="20" t="n"/>
      <c r="D26" s="20" t="n"/>
      <c r="E26" s="20" t="n"/>
      <c r="F26" s="21" t="n"/>
      <c r="G26" s="44" t="n"/>
      <c r="H26" s="20" t="n"/>
      <c r="I26" s="20" t="n"/>
      <c r="J26" s="20" t="n"/>
      <c r="K26" s="45" t="n"/>
      <c r="L26" s="46" t="n"/>
      <c r="M26" s="47" t="n"/>
      <c r="N26" s="48" t="n"/>
      <c r="O26" s="20" t="n"/>
      <c r="P26" s="20" t="n"/>
      <c r="Q26" s="19" t="n"/>
      <c r="R26" s="49">
        <f>IF($K26="","",IF($K26=0,"",IFERROR($K26/'Parámetros'!$B$4+IF($I26&lt;&gt;"",'Parámetros'!$B$5,0),"")))</f>
        <v/>
      </c>
      <c r="S26" s="50">
        <f>IF(OR($F26="",$G26="",$R26=""),"",IFERROR($F26+$G26+$R26/24,""))</f>
        <v/>
      </c>
      <c r="T26" s="51">
        <f>IF(OR($N26="",$L26="",$L26=0),"",IFERROR($N26/$L26,""))</f>
        <v/>
      </c>
      <c r="U26" s="30">
        <f>IF(COUNTA($A26:$Q26)=0,"",IF(OR($A26="",$B26="",$C26="",$D26="",$E26="",$F26="",$H26="",$J26="",$L26="",$Q26=""),"Revisar campos obligatorios",IF(COUNTIFS($B$4:$B$103,$B26,$A$4:$A$103,$A26)&gt;1,"Revisar orden duplicado",IF(AND($K26&lt;&gt;"",$K26&gt;'Parámetros'!$B$6),"Revisar distancia de etapa",IF($L26&gt;'Parámetros'!$B$7,"Revisar capacidad de referencia",IF(AND($N26&lt;&gt;"",$N26&gt;'Parámetros'!$B$8),"Revisar importe previsto",IF(AND($Q26='Parámetros'!$E$6,OR($O26="",$P26="",$N26="")),"Revisar datos de confirmación","Sin aviso")))))))</f>
        <v/>
      </c>
    </row>
    <row r="27">
      <c r="A27" s="19" t="n"/>
      <c r="B27" s="20" t="n"/>
      <c r="C27" s="20" t="n"/>
      <c r="D27" s="20" t="n"/>
      <c r="E27" s="20" t="n"/>
      <c r="F27" s="21" t="n"/>
      <c r="G27" s="44" t="n"/>
      <c r="H27" s="20" t="n"/>
      <c r="I27" s="20" t="n"/>
      <c r="J27" s="20" t="n"/>
      <c r="K27" s="45" t="n"/>
      <c r="L27" s="46" t="n"/>
      <c r="M27" s="47" t="n"/>
      <c r="N27" s="48" t="n"/>
      <c r="O27" s="20" t="n"/>
      <c r="P27" s="20" t="n"/>
      <c r="Q27" s="19" t="n"/>
      <c r="R27" s="52">
        <f>IF($K27="","",IF($K27=0,"",IFERROR($K27/'Parámetros'!$B$4+IF($I27&lt;&gt;"",'Parámetros'!$B$5,0),"")))</f>
        <v/>
      </c>
      <c r="S27" s="53">
        <f>IF(OR($F27="",$G27="",$R27=""),"",IFERROR($F27+$G27+$R27/24,""))</f>
        <v/>
      </c>
      <c r="T27" s="54">
        <f>IF(OR($N27="",$L27="",$L27=0),"",IFERROR($N27/$L27,""))</f>
        <v/>
      </c>
      <c r="U27" s="34">
        <f>IF(COUNTA($A27:$Q27)=0,"",IF(OR($A27="",$B27="",$C27="",$D27="",$E27="",$F27="",$H27="",$J27="",$L27="",$Q27=""),"Revisar campos obligatorios",IF(COUNTIFS($B$4:$B$103,$B27,$A$4:$A$103,$A27)&gt;1,"Revisar orden duplicado",IF(AND($K27&lt;&gt;"",$K27&gt;'Parámetros'!$B$6),"Revisar distancia de etapa",IF($L27&gt;'Parámetros'!$B$7,"Revisar capacidad de referencia",IF(AND($N27&lt;&gt;"",$N27&gt;'Parámetros'!$B$8),"Revisar importe previsto",IF(AND($Q27='Parámetros'!$E$6,OR($O27="",$P27="",$N27="")),"Revisar datos de confirmación","Sin aviso")))))))</f>
        <v/>
      </c>
    </row>
    <row r="28">
      <c r="A28" s="19" t="n"/>
      <c r="B28" s="20" t="n"/>
      <c r="C28" s="20" t="n"/>
      <c r="D28" s="20" t="n"/>
      <c r="E28" s="20" t="n"/>
      <c r="F28" s="21" t="n"/>
      <c r="G28" s="44" t="n"/>
      <c r="H28" s="20" t="n"/>
      <c r="I28" s="20" t="n"/>
      <c r="J28" s="20" t="n"/>
      <c r="K28" s="45" t="n"/>
      <c r="L28" s="46" t="n"/>
      <c r="M28" s="47" t="n"/>
      <c r="N28" s="48" t="n"/>
      <c r="O28" s="20" t="n"/>
      <c r="P28" s="20" t="n"/>
      <c r="Q28" s="19" t="n"/>
      <c r="R28" s="49">
        <f>IF($K28="","",IF($K28=0,"",IFERROR($K28/'Parámetros'!$B$4+IF($I28&lt;&gt;"",'Parámetros'!$B$5,0),"")))</f>
        <v/>
      </c>
      <c r="S28" s="50">
        <f>IF(OR($F28="",$G28="",$R28=""),"",IFERROR($F28+$G28+$R28/24,""))</f>
        <v/>
      </c>
      <c r="T28" s="51">
        <f>IF(OR($N28="",$L28="",$L28=0),"",IFERROR($N28/$L28,""))</f>
        <v/>
      </c>
      <c r="U28" s="30">
        <f>IF(COUNTA($A28:$Q28)=0,"",IF(OR($A28="",$B28="",$C28="",$D28="",$E28="",$F28="",$H28="",$J28="",$L28="",$Q28=""),"Revisar campos obligatorios",IF(COUNTIFS($B$4:$B$103,$B28,$A$4:$A$103,$A28)&gt;1,"Revisar orden duplicado",IF(AND($K28&lt;&gt;"",$K28&gt;'Parámetros'!$B$6),"Revisar distancia de etapa",IF($L28&gt;'Parámetros'!$B$7,"Revisar capacidad de referencia",IF(AND($N28&lt;&gt;"",$N28&gt;'Parámetros'!$B$8),"Revisar importe previsto",IF(AND($Q28='Parámetros'!$E$6,OR($O28="",$P28="",$N28="")),"Revisar datos de confirmación","Sin aviso")))))))</f>
        <v/>
      </c>
    </row>
    <row r="29">
      <c r="A29" s="19" t="n"/>
      <c r="B29" s="20" t="n"/>
      <c r="C29" s="20" t="n"/>
      <c r="D29" s="20" t="n"/>
      <c r="E29" s="20" t="n"/>
      <c r="F29" s="21" t="n"/>
      <c r="G29" s="44" t="n"/>
      <c r="H29" s="20" t="n"/>
      <c r="I29" s="20" t="n"/>
      <c r="J29" s="20" t="n"/>
      <c r="K29" s="45" t="n"/>
      <c r="L29" s="46" t="n"/>
      <c r="M29" s="47" t="n"/>
      <c r="N29" s="48" t="n"/>
      <c r="O29" s="20" t="n"/>
      <c r="P29" s="20" t="n"/>
      <c r="Q29" s="19" t="n"/>
      <c r="R29" s="52">
        <f>IF($K29="","",IF($K29=0,"",IFERROR($K29/'Parámetros'!$B$4+IF($I29&lt;&gt;"",'Parámetros'!$B$5,0),"")))</f>
        <v/>
      </c>
      <c r="S29" s="53">
        <f>IF(OR($F29="",$G29="",$R29=""),"",IFERROR($F29+$G29+$R29/24,""))</f>
        <v/>
      </c>
      <c r="T29" s="54">
        <f>IF(OR($N29="",$L29="",$L29=0),"",IFERROR($N29/$L29,""))</f>
        <v/>
      </c>
      <c r="U29" s="34">
        <f>IF(COUNTA($A29:$Q29)=0,"",IF(OR($A29="",$B29="",$C29="",$D29="",$E29="",$F29="",$H29="",$J29="",$L29="",$Q29=""),"Revisar campos obligatorios",IF(COUNTIFS($B$4:$B$103,$B29,$A$4:$A$103,$A29)&gt;1,"Revisar orden duplicado",IF(AND($K29&lt;&gt;"",$K29&gt;'Parámetros'!$B$6),"Revisar distancia de etapa",IF($L29&gt;'Parámetros'!$B$7,"Revisar capacidad de referencia",IF(AND($N29&lt;&gt;"",$N29&gt;'Parámetros'!$B$8),"Revisar importe previsto",IF(AND($Q29='Parámetros'!$E$6,OR($O29="",$P29="",$N29="")),"Revisar datos de confirmación","Sin aviso")))))))</f>
        <v/>
      </c>
    </row>
    <row r="30">
      <c r="A30" s="19" t="n"/>
      <c r="B30" s="20" t="n"/>
      <c r="C30" s="20" t="n"/>
      <c r="D30" s="20" t="n"/>
      <c r="E30" s="20" t="n"/>
      <c r="F30" s="21" t="n"/>
      <c r="G30" s="44" t="n"/>
      <c r="H30" s="20" t="n"/>
      <c r="I30" s="20" t="n"/>
      <c r="J30" s="20" t="n"/>
      <c r="K30" s="45" t="n"/>
      <c r="L30" s="46" t="n"/>
      <c r="M30" s="47" t="n"/>
      <c r="N30" s="48" t="n"/>
      <c r="O30" s="20" t="n"/>
      <c r="P30" s="20" t="n"/>
      <c r="Q30" s="19" t="n"/>
      <c r="R30" s="49">
        <f>IF($K30="","",IF($K30=0,"",IFERROR($K30/'Parámetros'!$B$4+IF($I30&lt;&gt;"",'Parámetros'!$B$5,0),"")))</f>
        <v/>
      </c>
      <c r="S30" s="50">
        <f>IF(OR($F30="",$G30="",$R30=""),"",IFERROR($F30+$G30+$R30/24,""))</f>
        <v/>
      </c>
      <c r="T30" s="51">
        <f>IF(OR($N30="",$L30="",$L30=0),"",IFERROR($N30/$L30,""))</f>
        <v/>
      </c>
      <c r="U30" s="30">
        <f>IF(COUNTA($A30:$Q30)=0,"",IF(OR($A30="",$B30="",$C30="",$D30="",$E30="",$F30="",$H30="",$J30="",$L30="",$Q30=""),"Revisar campos obligatorios",IF(COUNTIFS($B$4:$B$103,$B30,$A$4:$A$103,$A30)&gt;1,"Revisar orden duplicado",IF(AND($K30&lt;&gt;"",$K30&gt;'Parámetros'!$B$6),"Revisar distancia de etapa",IF($L30&gt;'Parámetros'!$B$7,"Revisar capacidad de referencia",IF(AND($N30&lt;&gt;"",$N30&gt;'Parámetros'!$B$8),"Revisar importe previsto",IF(AND($Q30='Parámetros'!$E$6,OR($O30="",$P30="",$N30="")),"Revisar datos de confirmación","Sin aviso")))))))</f>
        <v/>
      </c>
    </row>
    <row r="31">
      <c r="A31" s="19" t="n"/>
      <c r="B31" s="20" t="n"/>
      <c r="C31" s="20" t="n"/>
      <c r="D31" s="20" t="n"/>
      <c r="E31" s="20" t="n"/>
      <c r="F31" s="21" t="n"/>
      <c r="G31" s="44" t="n"/>
      <c r="H31" s="20" t="n"/>
      <c r="I31" s="20" t="n"/>
      <c r="J31" s="20" t="n"/>
      <c r="K31" s="45" t="n"/>
      <c r="L31" s="46" t="n"/>
      <c r="M31" s="47" t="n"/>
      <c r="N31" s="48" t="n"/>
      <c r="O31" s="20" t="n"/>
      <c r="P31" s="20" t="n"/>
      <c r="Q31" s="19" t="n"/>
      <c r="R31" s="52">
        <f>IF($K31="","",IF($K31=0,"",IFERROR($K31/'Parámetros'!$B$4+IF($I31&lt;&gt;"",'Parámetros'!$B$5,0),"")))</f>
        <v/>
      </c>
      <c r="S31" s="53">
        <f>IF(OR($F31="",$G31="",$R31=""),"",IFERROR($F31+$G31+$R31/24,""))</f>
        <v/>
      </c>
      <c r="T31" s="54">
        <f>IF(OR($N31="",$L31="",$L31=0),"",IFERROR($N31/$L31,""))</f>
        <v/>
      </c>
      <c r="U31" s="34">
        <f>IF(COUNTA($A31:$Q31)=0,"",IF(OR($A31="",$B31="",$C31="",$D31="",$E31="",$F31="",$H31="",$J31="",$L31="",$Q31=""),"Revisar campos obligatorios",IF(COUNTIFS($B$4:$B$103,$B31,$A$4:$A$103,$A31)&gt;1,"Revisar orden duplicado",IF(AND($K31&lt;&gt;"",$K31&gt;'Parámetros'!$B$6),"Revisar distancia de etapa",IF($L31&gt;'Parámetros'!$B$7,"Revisar capacidad de referencia",IF(AND($N31&lt;&gt;"",$N31&gt;'Parámetros'!$B$8),"Revisar importe previsto",IF(AND($Q31='Parámetros'!$E$6,OR($O31="",$P31="",$N31="")),"Revisar datos de confirmación","Sin aviso")))))))</f>
        <v/>
      </c>
    </row>
    <row r="32">
      <c r="A32" s="19" t="n"/>
      <c r="B32" s="20" t="n"/>
      <c r="C32" s="20" t="n"/>
      <c r="D32" s="20" t="n"/>
      <c r="E32" s="20" t="n"/>
      <c r="F32" s="21" t="n"/>
      <c r="G32" s="44" t="n"/>
      <c r="H32" s="20" t="n"/>
      <c r="I32" s="20" t="n"/>
      <c r="J32" s="20" t="n"/>
      <c r="K32" s="45" t="n"/>
      <c r="L32" s="46" t="n"/>
      <c r="M32" s="47" t="n"/>
      <c r="N32" s="48" t="n"/>
      <c r="O32" s="20" t="n"/>
      <c r="P32" s="20" t="n"/>
      <c r="Q32" s="19" t="n"/>
      <c r="R32" s="49">
        <f>IF($K32="","",IF($K32=0,"",IFERROR($K32/'Parámetros'!$B$4+IF($I32&lt;&gt;"",'Parámetros'!$B$5,0),"")))</f>
        <v/>
      </c>
      <c r="S32" s="50">
        <f>IF(OR($F32="",$G32="",$R32=""),"",IFERROR($F32+$G32+$R32/24,""))</f>
        <v/>
      </c>
      <c r="T32" s="51">
        <f>IF(OR($N32="",$L32="",$L32=0),"",IFERROR($N32/$L32,""))</f>
        <v/>
      </c>
      <c r="U32" s="30">
        <f>IF(COUNTA($A32:$Q32)=0,"",IF(OR($A32="",$B32="",$C32="",$D32="",$E32="",$F32="",$H32="",$J32="",$L32="",$Q32=""),"Revisar campos obligatorios",IF(COUNTIFS($B$4:$B$103,$B32,$A$4:$A$103,$A32)&gt;1,"Revisar orden duplicado",IF(AND($K32&lt;&gt;"",$K32&gt;'Parámetros'!$B$6),"Revisar distancia de etapa",IF($L32&gt;'Parámetros'!$B$7,"Revisar capacidad de referencia",IF(AND($N32&lt;&gt;"",$N32&gt;'Parámetros'!$B$8),"Revisar importe previsto",IF(AND($Q32='Parámetros'!$E$6,OR($O32="",$P32="",$N32="")),"Revisar datos de confirmación","Sin aviso")))))))</f>
        <v/>
      </c>
    </row>
    <row r="33">
      <c r="A33" s="19" t="n"/>
      <c r="B33" s="20" t="n"/>
      <c r="C33" s="20" t="n"/>
      <c r="D33" s="20" t="n"/>
      <c r="E33" s="20" t="n"/>
      <c r="F33" s="21" t="n"/>
      <c r="G33" s="44" t="n"/>
      <c r="H33" s="20" t="n"/>
      <c r="I33" s="20" t="n"/>
      <c r="J33" s="20" t="n"/>
      <c r="K33" s="45" t="n"/>
      <c r="L33" s="46" t="n"/>
      <c r="M33" s="47" t="n"/>
      <c r="N33" s="48" t="n"/>
      <c r="O33" s="20" t="n"/>
      <c r="P33" s="20" t="n"/>
      <c r="Q33" s="19" t="n"/>
      <c r="R33" s="52">
        <f>IF($K33="","",IF($K33=0,"",IFERROR($K33/'Parámetros'!$B$4+IF($I33&lt;&gt;"",'Parámetros'!$B$5,0),"")))</f>
        <v/>
      </c>
      <c r="S33" s="53">
        <f>IF(OR($F33="",$G33="",$R33=""),"",IFERROR($F33+$G33+$R33/24,""))</f>
        <v/>
      </c>
      <c r="T33" s="54">
        <f>IF(OR($N33="",$L33="",$L33=0),"",IFERROR($N33/$L33,""))</f>
        <v/>
      </c>
      <c r="U33" s="34">
        <f>IF(COUNTA($A33:$Q33)=0,"",IF(OR($A33="",$B33="",$C33="",$D33="",$E33="",$F33="",$H33="",$J33="",$L33="",$Q33=""),"Revisar campos obligatorios",IF(COUNTIFS($B$4:$B$103,$B33,$A$4:$A$103,$A33)&gt;1,"Revisar orden duplicado",IF(AND($K33&lt;&gt;"",$K33&gt;'Parámetros'!$B$6),"Revisar distancia de etapa",IF($L33&gt;'Parámetros'!$B$7,"Revisar capacidad de referencia",IF(AND($N33&lt;&gt;"",$N33&gt;'Parámetros'!$B$8),"Revisar importe previsto",IF(AND($Q33='Parámetros'!$E$6,OR($O33="",$P33="",$N33="")),"Revisar datos de confirmación","Sin aviso")))))))</f>
        <v/>
      </c>
    </row>
    <row r="34">
      <c r="A34" s="19" t="n"/>
      <c r="B34" s="20" t="n"/>
      <c r="C34" s="20" t="n"/>
      <c r="D34" s="20" t="n"/>
      <c r="E34" s="20" t="n"/>
      <c r="F34" s="21" t="n"/>
      <c r="G34" s="44" t="n"/>
      <c r="H34" s="20" t="n"/>
      <c r="I34" s="20" t="n"/>
      <c r="J34" s="20" t="n"/>
      <c r="K34" s="45" t="n"/>
      <c r="L34" s="46" t="n"/>
      <c r="M34" s="47" t="n"/>
      <c r="N34" s="48" t="n"/>
      <c r="O34" s="20" t="n"/>
      <c r="P34" s="20" t="n"/>
      <c r="Q34" s="19" t="n"/>
      <c r="R34" s="49">
        <f>IF($K34="","",IF($K34=0,"",IFERROR($K34/'Parámetros'!$B$4+IF($I34&lt;&gt;"",'Parámetros'!$B$5,0),"")))</f>
        <v/>
      </c>
      <c r="S34" s="50">
        <f>IF(OR($F34="",$G34="",$R34=""),"",IFERROR($F34+$G34+$R34/24,""))</f>
        <v/>
      </c>
      <c r="T34" s="51">
        <f>IF(OR($N34="",$L34="",$L34=0),"",IFERROR($N34/$L34,""))</f>
        <v/>
      </c>
      <c r="U34" s="30">
        <f>IF(COUNTA($A34:$Q34)=0,"",IF(OR($A34="",$B34="",$C34="",$D34="",$E34="",$F34="",$H34="",$J34="",$L34="",$Q34=""),"Revisar campos obligatorios",IF(COUNTIFS($B$4:$B$103,$B34,$A$4:$A$103,$A34)&gt;1,"Revisar orden duplicado",IF(AND($K34&lt;&gt;"",$K34&gt;'Parámetros'!$B$6),"Revisar distancia de etapa",IF($L34&gt;'Parámetros'!$B$7,"Revisar capacidad de referencia",IF(AND($N34&lt;&gt;"",$N34&gt;'Parámetros'!$B$8),"Revisar importe previsto",IF(AND($Q34='Parámetros'!$E$6,OR($O34="",$P34="",$N34="")),"Revisar datos de confirmación","Sin aviso")))))))</f>
        <v/>
      </c>
    </row>
    <row r="35">
      <c r="A35" s="19" t="n"/>
      <c r="B35" s="20" t="n"/>
      <c r="C35" s="20" t="n"/>
      <c r="D35" s="20" t="n"/>
      <c r="E35" s="20" t="n"/>
      <c r="F35" s="21" t="n"/>
      <c r="G35" s="44" t="n"/>
      <c r="H35" s="20" t="n"/>
      <c r="I35" s="20" t="n"/>
      <c r="J35" s="20" t="n"/>
      <c r="K35" s="45" t="n"/>
      <c r="L35" s="46" t="n"/>
      <c r="M35" s="47" t="n"/>
      <c r="N35" s="48" t="n"/>
      <c r="O35" s="20" t="n"/>
      <c r="P35" s="20" t="n"/>
      <c r="Q35" s="19" t="n"/>
      <c r="R35" s="52">
        <f>IF($K35="","",IF($K35=0,"",IFERROR($K35/'Parámetros'!$B$4+IF($I35&lt;&gt;"",'Parámetros'!$B$5,0),"")))</f>
        <v/>
      </c>
      <c r="S35" s="53">
        <f>IF(OR($F35="",$G35="",$R35=""),"",IFERROR($F35+$G35+$R35/24,""))</f>
        <v/>
      </c>
      <c r="T35" s="54">
        <f>IF(OR($N35="",$L35="",$L35=0),"",IFERROR($N35/$L35,""))</f>
        <v/>
      </c>
      <c r="U35" s="34">
        <f>IF(COUNTA($A35:$Q35)=0,"",IF(OR($A35="",$B35="",$C35="",$D35="",$E35="",$F35="",$H35="",$J35="",$L35="",$Q35=""),"Revisar campos obligatorios",IF(COUNTIFS($B$4:$B$103,$B35,$A$4:$A$103,$A35)&gt;1,"Revisar orden duplicado",IF(AND($K35&lt;&gt;"",$K35&gt;'Parámetros'!$B$6),"Revisar distancia de etapa",IF($L35&gt;'Parámetros'!$B$7,"Revisar capacidad de referencia",IF(AND($N35&lt;&gt;"",$N35&gt;'Parámetros'!$B$8),"Revisar importe previsto",IF(AND($Q35='Parámetros'!$E$6,OR($O35="",$P35="",$N35="")),"Revisar datos de confirmación","Sin aviso")))))))</f>
        <v/>
      </c>
    </row>
    <row r="36">
      <c r="A36" s="19" t="n"/>
      <c r="B36" s="20" t="n"/>
      <c r="C36" s="20" t="n"/>
      <c r="D36" s="20" t="n"/>
      <c r="E36" s="20" t="n"/>
      <c r="F36" s="21" t="n"/>
      <c r="G36" s="44" t="n"/>
      <c r="H36" s="20" t="n"/>
      <c r="I36" s="20" t="n"/>
      <c r="J36" s="20" t="n"/>
      <c r="K36" s="45" t="n"/>
      <c r="L36" s="46" t="n"/>
      <c r="M36" s="47" t="n"/>
      <c r="N36" s="48" t="n"/>
      <c r="O36" s="20" t="n"/>
      <c r="P36" s="20" t="n"/>
      <c r="Q36" s="19" t="n"/>
      <c r="R36" s="49">
        <f>IF($K36="","",IF($K36=0,"",IFERROR($K36/'Parámetros'!$B$4+IF($I36&lt;&gt;"",'Parámetros'!$B$5,0),"")))</f>
        <v/>
      </c>
      <c r="S36" s="50">
        <f>IF(OR($F36="",$G36="",$R36=""),"",IFERROR($F36+$G36+$R36/24,""))</f>
        <v/>
      </c>
      <c r="T36" s="51">
        <f>IF(OR($N36="",$L36="",$L36=0),"",IFERROR($N36/$L36,""))</f>
        <v/>
      </c>
      <c r="U36" s="30">
        <f>IF(COUNTA($A36:$Q36)=0,"",IF(OR($A36="",$B36="",$C36="",$D36="",$E36="",$F36="",$H36="",$J36="",$L36="",$Q36=""),"Revisar campos obligatorios",IF(COUNTIFS($B$4:$B$103,$B36,$A$4:$A$103,$A36)&gt;1,"Revisar orden duplicado",IF(AND($K36&lt;&gt;"",$K36&gt;'Parámetros'!$B$6),"Revisar distancia de etapa",IF($L36&gt;'Parámetros'!$B$7,"Revisar capacidad de referencia",IF(AND($N36&lt;&gt;"",$N36&gt;'Parámetros'!$B$8),"Revisar importe previsto",IF(AND($Q36='Parámetros'!$E$6,OR($O36="",$P36="",$N36="")),"Revisar datos de confirmación","Sin aviso")))))))</f>
        <v/>
      </c>
    </row>
    <row r="37">
      <c r="A37" s="19" t="n"/>
      <c r="B37" s="20" t="n"/>
      <c r="C37" s="20" t="n"/>
      <c r="D37" s="20" t="n"/>
      <c r="E37" s="20" t="n"/>
      <c r="F37" s="21" t="n"/>
      <c r="G37" s="44" t="n"/>
      <c r="H37" s="20" t="n"/>
      <c r="I37" s="20" t="n"/>
      <c r="J37" s="20" t="n"/>
      <c r="K37" s="45" t="n"/>
      <c r="L37" s="46" t="n"/>
      <c r="M37" s="47" t="n"/>
      <c r="N37" s="48" t="n"/>
      <c r="O37" s="20" t="n"/>
      <c r="P37" s="20" t="n"/>
      <c r="Q37" s="19" t="n"/>
      <c r="R37" s="52">
        <f>IF($K37="","",IF($K37=0,"",IFERROR($K37/'Parámetros'!$B$4+IF($I37&lt;&gt;"",'Parámetros'!$B$5,0),"")))</f>
        <v/>
      </c>
      <c r="S37" s="53">
        <f>IF(OR($F37="",$G37="",$R37=""),"",IFERROR($F37+$G37+$R37/24,""))</f>
        <v/>
      </c>
      <c r="T37" s="54">
        <f>IF(OR($N37="",$L37="",$L37=0),"",IFERROR($N37/$L37,""))</f>
        <v/>
      </c>
      <c r="U37" s="34">
        <f>IF(COUNTA($A37:$Q37)=0,"",IF(OR($A37="",$B37="",$C37="",$D37="",$E37="",$F37="",$H37="",$J37="",$L37="",$Q37=""),"Revisar campos obligatorios",IF(COUNTIFS($B$4:$B$103,$B37,$A$4:$A$103,$A37)&gt;1,"Revisar orden duplicado",IF(AND($K37&lt;&gt;"",$K37&gt;'Parámetros'!$B$6),"Revisar distancia de etapa",IF($L37&gt;'Parámetros'!$B$7,"Revisar capacidad de referencia",IF(AND($N37&lt;&gt;"",$N37&gt;'Parámetros'!$B$8),"Revisar importe previsto",IF(AND($Q37='Parámetros'!$E$6,OR($O37="",$P37="",$N37="")),"Revisar datos de confirmación","Sin aviso")))))))</f>
        <v/>
      </c>
    </row>
    <row r="38">
      <c r="A38" s="19" t="n"/>
      <c r="B38" s="20" t="n"/>
      <c r="C38" s="20" t="n"/>
      <c r="D38" s="20" t="n"/>
      <c r="E38" s="20" t="n"/>
      <c r="F38" s="21" t="n"/>
      <c r="G38" s="44" t="n"/>
      <c r="H38" s="20" t="n"/>
      <c r="I38" s="20" t="n"/>
      <c r="J38" s="20" t="n"/>
      <c r="K38" s="45" t="n"/>
      <c r="L38" s="46" t="n"/>
      <c r="M38" s="47" t="n"/>
      <c r="N38" s="48" t="n"/>
      <c r="O38" s="20" t="n"/>
      <c r="P38" s="20" t="n"/>
      <c r="Q38" s="19" t="n"/>
      <c r="R38" s="49">
        <f>IF($K38="","",IF($K38=0,"",IFERROR($K38/'Parámetros'!$B$4+IF($I38&lt;&gt;"",'Parámetros'!$B$5,0),"")))</f>
        <v/>
      </c>
      <c r="S38" s="50">
        <f>IF(OR($F38="",$G38="",$R38=""),"",IFERROR($F38+$G38+$R38/24,""))</f>
        <v/>
      </c>
      <c r="T38" s="51">
        <f>IF(OR($N38="",$L38="",$L38=0),"",IFERROR($N38/$L38,""))</f>
        <v/>
      </c>
      <c r="U38" s="30">
        <f>IF(COUNTA($A38:$Q38)=0,"",IF(OR($A38="",$B38="",$C38="",$D38="",$E38="",$F38="",$H38="",$J38="",$L38="",$Q38=""),"Revisar campos obligatorios",IF(COUNTIFS($B$4:$B$103,$B38,$A$4:$A$103,$A38)&gt;1,"Revisar orden duplicado",IF(AND($K38&lt;&gt;"",$K38&gt;'Parámetros'!$B$6),"Revisar distancia de etapa",IF($L38&gt;'Parámetros'!$B$7,"Revisar capacidad de referencia",IF(AND($N38&lt;&gt;"",$N38&gt;'Parámetros'!$B$8),"Revisar importe previsto",IF(AND($Q38='Parámetros'!$E$6,OR($O38="",$P38="",$N38="")),"Revisar datos de confirmación","Sin aviso")))))))</f>
        <v/>
      </c>
    </row>
    <row r="39">
      <c r="A39" s="19" t="n"/>
      <c r="B39" s="20" t="n"/>
      <c r="C39" s="20" t="n"/>
      <c r="D39" s="20" t="n"/>
      <c r="E39" s="20" t="n"/>
      <c r="F39" s="21" t="n"/>
      <c r="G39" s="44" t="n"/>
      <c r="H39" s="20" t="n"/>
      <c r="I39" s="20" t="n"/>
      <c r="J39" s="20" t="n"/>
      <c r="K39" s="45" t="n"/>
      <c r="L39" s="46" t="n"/>
      <c r="M39" s="47" t="n"/>
      <c r="N39" s="48" t="n"/>
      <c r="O39" s="20" t="n"/>
      <c r="P39" s="20" t="n"/>
      <c r="Q39" s="19" t="n"/>
      <c r="R39" s="52">
        <f>IF($K39="","",IF($K39=0,"",IFERROR($K39/'Parámetros'!$B$4+IF($I39&lt;&gt;"",'Parámetros'!$B$5,0),"")))</f>
        <v/>
      </c>
      <c r="S39" s="53">
        <f>IF(OR($F39="",$G39="",$R39=""),"",IFERROR($F39+$G39+$R39/24,""))</f>
        <v/>
      </c>
      <c r="T39" s="54">
        <f>IF(OR($N39="",$L39="",$L39=0),"",IFERROR($N39/$L39,""))</f>
        <v/>
      </c>
      <c r="U39" s="34">
        <f>IF(COUNTA($A39:$Q39)=0,"",IF(OR($A39="",$B39="",$C39="",$D39="",$E39="",$F39="",$H39="",$J39="",$L39="",$Q39=""),"Revisar campos obligatorios",IF(COUNTIFS($B$4:$B$103,$B39,$A$4:$A$103,$A39)&gt;1,"Revisar orden duplicado",IF(AND($K39&lt;&gt;"",$K39&gt;'Parámetros'!$B$6),"Revisar distancia de etapa",IF($L39&gt;'Parámetros'!$B$7,"Revisar capacidad de referencia",IF(AND($N39&lt;&gt;"",$N39&gt;'Parámetros'!$B$8),"Revisar importe previsto",IF(AND($Q39='Parámetros'!$E$6,OR($O39="",$P39="",$N39="")),"Revisar datos de confirmación","Sin aviso")))))))</f>
        <v/>
      </c>
    </row>
    <row r="40">
      <c r="A40" s="19" t="n"/>
      <c r="B40" s="20" t="n"/>
      <c r="C40" s="20" t="n"/>
      <c r="D40" s="20" t="n"/>
      <c r="E40" s="20" t="n"/>
      <c r="F40" s="21" t="n"/>
      <c r="G40" s="44" t="n"/>
      <c r="H40" s="20" t="n"/>
      <c r="I40" s="20" t="n"/>
      <c r="J40" s="20" t="n"/>
      <c r="K40" s="45" t="n"/>
      <c r="L40" s="46" t="n"/>
      <c r="M40" s="47" t="n"/>
      <c r="N40" s="48" t="n"/>
      <c r="O40" s="20" t="n"/>
      <c r="P40" s="20" t="n"/>
      <c r="Q40" s="19" t="n"/>
      <c r="R40" s="49">
        <f>IF($K40="","",IF($K40=0,"",IFERROR($K40/'Parámetros'!$B$4+IF($I40&lt;&gt;"",'Parámetros'!$B$5,0),"")))</f>
        <v/>
      </c>
      <c r="S40" s="50">
        <f>IF(OR($F40="",$G40="",$R40=""),"",IFERROR($F40+$G40+$R40/24,""))</f>
        <v/>
      </c>
      <c r="T40" s="51">
        <f>IF(OR($N40="",$L40="",$L40=0),"",IFERROR($N40/$L40,""))</f>
        <v/>
      </c>
      <c r="U40" s="30">
        <f>IF(COUNTA($A40:$Q40)=0,"",IF(OR($A40="",$B40="",$C40="",$D40="",$E40="",$F40="",$H40="",$J40="",$L40="",$Q40=""),"Revisar campos obligatorios",IF(COUNTIFS($B$4:$B$103,$B40,$A$4:$A$103,$A40)&gt;1,"Revisar orden duplicado",IF(AND($K40&lt;&gt;"",$K40&gt;'Parámetros'!$B$6),"Revisar distancia de etapa",IF($L40&gt;'Parámetros'!$B$7,"Revisar capacidad de referencia",IF(AND($N40&lt;&gt;"",$N40&gt;'Parámetros'!$B$8),"Revisar importe previsto",IF(AND($Q40='Parámetros'!$E$6,OR($O40="",$P40="",$N40="")),"Revisar datos de confirmación","Sin aviso")))))))</f>
        <v/>
      </c>
    </row>
    <row r="41">
      <c r="A41" s="19" t="n"/>
      <c r="B41" s="20" t="n"/>
      <c r="C41" s="20" t="n"/>
      <c r="D41" s="20" t="n"/>
      <c r="E41" s="20" t="n"/>
      <c r="F41" s="21" t="n"/>
      <c r="G41" s="44" t="n"/>
      <c r="H41" s="20" t="n"/>
      <c r="I41" s="20" t="n"/>
      <c r="J41" s="20" t="n"/>
      <c r="K41" s="45" t="n"/>
      <c r="L41" s="46" t="n"/>
      <c r="M41" s="47" t="n"/>
      <c r="N41" s="48" t="n"/>
      <c r="O41" s="20" t="n"/>
      <c r="P41" s="20" t="n"/>
      <c r="Q41" s="19" t="n"/>
      <c r="R41" s="52">
        <f>IF($K41="","",IF($K41=0,"",IFERROR($K41/'Parámetros'!$B$4+IF($I41&lt;&gt;"",'Parámetros'!$B$5,0),"")))</f>
        <v/>
      </c>
      <c r="S41" s="53">
        <f>IF(OR($F41="",$G41="",$R41=""),"",IFERROR($F41+$G41+$R41/24,""))</f>
        <v/>
      </c>
      <c r="T41" s="54">
        <f>IF(OR($N41="",$L41="",$L41=0),"",IFERROR($N41/$L41,""))</f>
        <v/>
      </c>
      <c r="U41" s="34">
        <f>IF(COUNTA($A41:$Q41)=0,"",IF(OR($A41="",$B41="",$C41="",$D41="",$E41="",$F41="",$H41="",$J41="",$L41="",$Q41=""),"Revisar campos obligatorios",IF(COUNTIFS($B$4:$B$103,$B41,$A$4:$A$103,$A41)&gt;1,"Revisar orden duplicado",IF(AND($K41&lt;&gt;"",$K41&gt;'Parámetros'!$B$6),"Revisar distancia de etapa",IF($L41&gt;'Parámetros'!$B$7,"Revisar capacidad de referencia",IF(AND($N41&lt;&gt;"",$N41&gt;'Parámetros'!$B$8),"Revisar importe previsto",IF(AND($Q41='Parámetros'!$E$6,OR($O41="",$P41="",$N41="")),"Revisar datos de confirmación","Sin aviso")))))))</f>
        <v/>
      </c>
    </row>
    <row r="42">
      <c r="A42" s="19" t="n"/>
      <c r="B42" s="20" t="n"/>
      <c r="C42" s="20" t="n"/>
      <c r="D42" s="20" t="n"/>
      <c r="E42" s="20" t="n"/>
      <c r="F42" s="21" t="n"/>
      <c r="G42" s="44" t="n"/>
      <c r="H42" s="20" t="n"/>
      <c r="I42" s="20" t="n"/>
      <c r="J42" s="20" t="n"/>
      <c r="K42" s="45" t="n"/>
      <c r="L42" s="46" t="n"/>
      <c r="M42" s="47" t="n"/>
      <c r="N42" s="48" t="n"/>
      <c r="O42" s="20" t="n"/>
      <c r="P42" s="20" t="n"/>
      <c r="Q42" s="19" t="n"/>
      <c r="R42" s="49">
        <f>IF($K42="","",IF($K42=0,"",IFERROR($K42/'Parámetros'!$B$4+IF($I42&lt;&gt;"",'Parámetros'!$B$5,0),"")))</f>
        <v/>
      </c>
      <c r="S42" s="50">
        <f>IF(OR($F42="",$G42="",$R42=""),"",IFERROR($F42+$G42+$R42/24,""))</f>
        <v/>
      </c>
      <c r="T42" s="51">
        <f>IF(OR($N42="",$L42="",$L42=0),"",IFERROR($N42/$L42,""))</f>
        <v/>
      </c>
      <c r="U42" s="30">
        <f>IF(COUNTA($A42:$Q42)=0,"",IF(OR($A42="",$B42="",$C42="",$D42="",$E42="",$F42="",$H42="",$J42="",$L42="",$Q42=""),"Revisar campos obligatorios",IF(COUNTIFS($B$4:$B$103,$B42,$A$4:$A$103,$A42)&gt;1,"Revisar orden duplicado",IF(AND($K42&lt;&gt;"",$K42&gt;'Parámetros'!$B$6),"Revisar distancia de etapa",IF($L42&gt;'Parámetros'!$B$7,"Revisar capacidad de referencia",IF(AND($N42&lt;&gt;"",$N42&gt;'Parámetros'!$B$8),"Revisar importe previsto",IF(AND($Q42='Parámetros'!$E$6,OR($O42="",$P42="",$N42="")),"Revisar datos de confirmación","Sin aviso")))))))</f>
        <v/>
      </c>
    </row>
    <row r="43">
      <c r="A43" s="19" t="n"/>
      <c r="B43" s="20" t="n"/>
      <c r="C43" s="20" t="n"/>
      <c r="D43" s="20" t="n"/>
      <c r="E43" s="20" t="n"/>
      <c r="F43" s="21" t="n"/>
      <c r="G43" s="44" t="n"/>
      <c r="H43" s="20" t="n"/>
      <c r="I43" s="20" t="n"/>
      <c r="J43" s="20" t="n"/>
      <c r="K43" s="45" t="n"/>
      <c r="L43" s="46" t="n"/>
      <c r="M43" s="47" t="n"/>
      <c r="N43" s="48" t="n"/>
      <c r="O43" s="20" t="n"/>
      <c r="P43" s="20" t="n"/>
      <c r="Q43" s="19" t="n"/>
      <c r="R43" s="52">
        <f>IF($K43="","",IF($K43=0,"",IFERROR($K43/'Parámetros'!$B$4+IF($I43&lt;&gt;"",'Parámetros'!$B$5,0),"")))</f>
        <v/>
      </c>
      <c r="S43" s="53">
        <f>IF(OR($F43="",$G43="",$R43=""),"",IFERROR($F43+$G43+$R43/24,""))</f>
        <v/>
      </c>
      <c r="T43" s="54">
        <f>IF(OR($N43="",$L43="",$L43=0),"",IFERROR($N43/$L43,""))</f>
        <v/>
      </c>
      <c r="U43" s="34">
        <f>IF(COUNTA($A43:$Q43)=0,"",IF(OR($A43="",$B43="",$C43="",$D43="",$E43="",$F43="",$H43="",$J43="",$L43="",$Q43=""),"Revisar campos obligatorios",IF(COUNTIFS($B$4:$B$103,$B43,$A$4:$A$103,$A43)&gt;1,"Revisar orden duplicado",IF(AND($K43&lt;&gt;"",$K43&gt;'Parámetros'!$B$6),"Revisar distancia de etapa",IF($L43&gt;'Parámetros'!$B$7,"Revisar capacidad de referencia",IF(AND($N43&lt;&gt;"",$N43&gt;'Parámetros'!$B$8),"Revisar importe previsto",IF(AND($Q43='Parámetros'!$E$6,OR($O43="",$P43="",$N43="")),"Revisar datos de confirmación","Sin aviso")))))))</f>
        <v/>
      </c>
    </row>
    <row r="44">
      <c r="A44" s="19" t="n"/>
      <c r="B44" s="20" t="n"/>
      <c r="C44" s="20" t="n"/>
      <c r="D44" s="20" t="n"/>
      <c r="E44" s="20" t="n"/>
      <c r="F44" s="21" t="n"/>
      <c r="G44" s="44" t="n"/>
      <c r="H44" s="20" t="n"/>
      <c r="I44" s="20" t="n"/>
      <c r="J44" s="20" t="n"/>
      <c r="K44" s="45" t="n"/>
      <c r="L44" s="46" t="n"/>
      <c r="M44" s="47" t="n"/>
      <c r="N44" s="48" t="n"/>
      <c r="O44" s="20" t="n"/>
      <c r="P44" s="20" t="n"/>
      <c r="Q44" s="19" t="n"/>
      <c r="R44" s="49">
        <f>IF($K44="","",IF($K44=0,"",IFERROR($K44/'Parámetros'!$B$4+IF($I44&lt;&gt;"",'Parámetros'!$B$5,0),"")))</f>
        <v/>
      </c>
      <c r="S44" s="50">
        <f>IF(OR($F44="",$G44="",$R44=""),"",IFERROR($F44+$G44+$R44/24,""))</f>
        <v/>
      </c>
      <c r="T44" s="51">
        <f>IF(OR($N44="",$L44="",$L44=0),"",IFERROR($N44/$L44,""))</f>
        <v/>
      </c>
      <c r="U44" s="30">
        <f>IF(COUNTA($A44:$Q44)=0,"",IF(OR($A44="",$B44="",$C44="",$D44="",$E44="",$F44="",$H44="",$J44="",$L44="",$Q44=""),"Revisar campos obligatorios",IF(COUNTIFS($B$4:$B$103,$B44,$A$4:$A$103,$A44)&gt;1,"Revisar orden duplicado",IF(AND($K44&lt;&gt;"",$K44&gt;'Parámetros'!$B$6),"Revisar distancia de etapa",IF($L44&gt;'Parámetros'!$B$7,"Revisar capacidad de referencia",IF(AND($N44&lt;&gt;"",$N44&gt;'Parámetros'!$B$8),"Revisar importe previsto",IF(AND($Q44='Parámetros'!$E$6,OR($O44="",$P44="",$N44="")),"Revisar datos de confirmación","Sin aviso")))))))</f>
        <v/>
      </c>
    </row>
    <row r="45">
      <c r="A45" s="19" t="n"/>
      <c r="B45" s="20" t="n"/>
      <c r="C45" s="20" t="n"/>
      <c r="D45" s="20" t="n"/>
      <c r="E45" s="20" t="n"/>
      <c r="F45" s="21" t="n"/>
      <c r="G45" s="44" t="n"/>
      <c r="H45" s="20" t="n"/>
      <c r="I45" s="20" t="n"/>
      <c r="J45" s="20" t="n"/>
      <c r="K45" s="45" t="n"/>
      <c r="L45" s="46" t="n"/>
      <c r="M45" s="47" t="n"/>
      <c r="N45" s="48" t="n"/>
      <c r="O45" s="20" t="n"/>
      <c r="P45" s="20" t="n"/>
      <c r="Q45" s="19" t="n"/>
      <c r="R45" s="52">
        <f>IF($K45="","",IF($K45=0,"",IFERROR($K45/'Parámetros'!$B$4+IF($I45&lt;&gt;"",'Parámetros'!$B$5,0),"")))</f>
        <v/>
      </c>
      <c r="S45" s="53">
        <f>IF(OR($F45="",$G45="",$R45=""),"",IFERROR($F45+$G45+$R45/24,""))</f>
        <v/>
      </c>
      <c r="T45" s="54">
        <f>IF(OR($N45="",$L45="",$L45=0),"",IFERROR($N45/$L45,""))</f>
        <v/>
      </c>
      <c r="U45" s="34">
        <f>IF(COUNTA($A45:$Q45)=0,"",IF(OR($A45="",$B45="",$C45="",$D45="",$E45="",$F45="",$H45="",$J45="",$L45="",$Q45=""),"Revisar campos obligatorios",IF(COUNTIFS($B$4:$B$103,$B45,$A$4:$A$103,$A45)&gt;1,"Revisar orden duplicado",IF(AND($K45&lt;&gt;"",$K45&gt;'Parámetros'!$B$6),"Revisar distancia de etapa",IF($L45&gt;'Parámetros'!$B$7,"Revisar capacidad de referencia",IF(AND($N45&lt;&gt;"",$N45&gt;'Parámetros'!$B$8),"Revisar importe previsto",IF(AND($Q45='Parámetros'!$E$6,OR($O45="",$P45="",$N45="")),"Revisar datos de confirmación","Sin aviso")))))))</f>
        <v/>
      </c>
    </row>
    <row r="46">
      <c r="A46" s="19" t="n"/>
      <c r="B46" s="20" t="n"/>
      <c r="C46" s="20" t="n"/>
      <c r="D46" s="20" t="n"/>
      <c r="E46" s="20" t="n"/>
      <c r="F46" s="21" t="n"/>
      <c r="G46" s="44" t="n"/>
      <c r="H46" s="20" t="n"/>
      <c r="I46" s="20" t="n"/>
      <c r="J46" s="20" t="n"/>
      <c r="K46" s="45" t="n"/>
      <c r="L46" s="46" t="n"/>
      <c r="M46" s="47" t="n"/>
      <c r="N46" s="48" t="n"/>
      <c r="O46" s="20" t="n"/>
      <c r="P46" s="20" t="n"/>
      <c r="Q46" s="19" t="n"/>
      <c r="R46" s="49">
        <f>IF($K46="","",IF($K46=0,"",IFERROR($K46/'Parámetros'!$B$4+IF($I46&lt;&gt;"",'Parámetros'!$B$5,0),"")))</f>
        <v/>
      </c>
      <c r="S46" s="50">
        <f>IF(OR($F46="",$G46="",$R46=""),"",IFERROR($F46+$G46+$R46/24,""))</f>
        <v/>
      </c>
      <c r="T46" s="51">
        <f>IF(OR($N46="",$L46="",$L46=0),"",IFERROR($N46/$L46,""))</f>
        <v/>
      </c>
      <c r="U46" s="30">
        <f>IF(COUNTA($A46:$Q46)=0,"",IF(OR($A46="",$B46="",$C46="",$D46="",$E46="",$F46="",$H46="",$J46="",$L46="",$Q46=""),"Revisar campos obligatorios",IF(COUNTIFS($B$4:$B$103,$B46,$A$4:$A$103,$A46)&gt;1,"Revisar orden duplicado",IF(AND($K46&lt;&gt;"",$K46&gt;'Parámetros'!$B$6),"Revisar distancia de etapa",IF($L46&gt;'Parámetros'!$B$7,"Revisar capacidad de referencia",IF(AND($N46&lt;&gt;"",$N46&gt;'Parámetros'!$B$8),"Revisar importe previsto",IF(AND($Q46='Parámetros'!$E$6,OR($O46="",$P46="",$N46="")),"Revisar datos de confirmación","Sin aviso")))))))</f>
        <v/>
      </c>
    </row>
    <row r="47">
      <c r="A47" s="19" t="n"/>
      <c r="B47" s="20" t="n"/>
      <c r="C47" s="20" t="n"/>
      <c r="D47" s="20" t="n"/>
      <c r="E47" s="20" t="n"/>
      <c r="F47" s="21" t="n"/>
      <c r="G47" s="44" t="n"/>
      <c r="H47" s="20" t="n"/>
      <c r="I47" s="20" t="n"/>
      <c r="J47" s="20" t="n"/>
      <c r="K47" s="45" t="n"/>
      <c r="L47" s="46" t="n"/>
      <c r="M47" s="47" t="n"/>
      <c r="N47" s="48" t="n"/>
      <c r="O47" s="20" t="n"/>
      <c r="P47" s="20" t="n"/>
      <c r="Q47" s="19" t="n"/>
      <c r="R47" s="52">
        <f>IF($K47="","",IF($K47=0,"",IFERROR($K47/'Parámetros'!$B$4+IF($I47&lt;&gt;"",'Parámetros'!$B$5,0),"")))</f>
        <v/>
      </c>
      <c r="S47" s="53">
        <f>IF(OR($F47="",$G47="",$R47=""),"",IFERROR($F47+$G47+$R47/24,""))</f>
        <v/>
      </c>
      <c r="T47" s="54">
        <f>IF(OR($N47="",$L47="",$L47=0),"",IFERROR($N47/$L47,""))</f>
        <v/>
      </c>
      <c r="U47" s="34">
        <f>IF(COUNTA($A47:$Q47)=0,"",IF(OR($A47="",$B47="",$C47="",$D47="",$E47="",$F47="",$H47="",$J47="",$L47="",$Q47=""),"Revisar campos obligatorios",IF(COUNTIFS($B$4:$B$103,$B47,$A$4:$A$103,$A47)&gt;1,"Revisar orden duplicado",IF(AND($K47&lt;&gt;"",$K47&gt;'Parámetros'!$B$6),"Revisar distancia de etapa",IF($L47&gt;'Parámetros'!$B$7,"Revisar capacidad de referencia",IF(AND($N47&lt;&gt;"",$N47&gt;'Parámetros'!$B$8),"Revisar importe previsto",IF(AND($Q47='Parámetros'!$E$6,OR($O47="",$P47="",$N47="")),"Revisar datos de confirmación","Sin aviso")))))))</f>
        <v/>
      </c>
    </row>
    <row r="48">
      <c r="A48" s="19" t="n"/>
      <c r="B48" s="20" t="n"/>
      <c r="C48" s="20" t="n"/>
      <c r="D48" s="20" t="n"/>
      <c r="E48" s="20" t="n"/>
      <c r="F48" s="21" t="n"/>
      <c r="G48" s="44" t="n"/>
      <c r="H48" s="20" t="n"/>
      <c r="I48" s="20" t="n"/>
      <c r="J48" s="20" t="n"/>
      <c r="K48" s="45" t="n"/>
      <c r="L48" s="46" t="n"/>
      <c r="M48" s="47" t="n"/>
      <c r="N48" s="48" t="n"/>
      <c r="O48" s="20" t="n"/>
      <c r="P48" s="20" t="n"/>
      <c r="Q48" s="19" t="n"/>
      <c r="R48" s="49">
        <f>IF($K48="","",IF($K48=0,"",IFERROR($K48/'Parámetros'!$B$4+IF($I48&lt;&gt;"",'Parámetros'!$B$5,0),"")))</f>
        <v/>
      </c>
      <c r="S48" s="50">
        <f>IF(OR($F48="",$G48="",$R48=""),"",IFERROR($F48+$G48+$R48/24,""))</f>
        <v/>
      </c>
      <c r="T48" s="51">
        <f>IF(OR($N48="",$L48="",$L48=0),"",IFERROR($N48/$L48,""))</f>
        <v/>
      </c>
      <c r="U48" s="30">
        <f>IF(COUNTA($A48:$Q48)=0,"",IF(OR($A48="",$B48="",$C48="",$D48="",$E48="",$F48="",$H48="",$J48="",$L48="",$Q48=""),"Revisar campos obligatorios",IF(COUNTIFS($B$4:$B$103,$B48,$A$4:$A$103,$A48)&gt;1,"Revisar orden duplicado",IF(AND($K48&lt;&gt;"",$K48&gt;'Parámetros'!$B$6),"Revisar distancia de etapa",IF($L48&gt;'Parámetros'!$B$7,"Revisar capacidad de referencia",IF(AND($N48&lt;&gt;"",$N48&gt;'Parámetros'!$B$8),"Revisar importe previsto",IF(AND($Q48='Parámetros'!$E$6,OR($O48="",$P48="",$N48="")),"Revisar datos de confirmación","Sin aviso")))))))</f>
        <v/>
      </c>
    </row>
    <row r="49">
      <c r="A49" s="19" t="n"/>
      <c r="B49" s="20" t="n"/>
      <c r="C49" s="20" t="n"/>
      <c r="D49" s="20" t="n"/>
      <c r="E49" s="20" t="n"/>
      <c r="F49" s="21" t="n"/>
      <c r="G49" s="44" t="n"/>
      <c r="H49" s="20" t="n"/>
      <c r="I49" s="20" t="n"/>
      <c r="J49" s="20" t="n"/>
      <c r="K49" s="45" t="n"/>
      <c r="L49" s="46" t="n"/>
      <c r="M49" s="47" t="n"/>
      <c r="N49" s="48" t="n"/>
      <c r="O49" s="20" t="n"/>
      <c r="P49" s="20" t="n"/>
      <c r="Q49" s="19" t="n"/>
      <c r="R49" s="52">
        <f>IF($K49="","",IF($K49=0,"",IFERROR($K49/'Parámetros'!$B$4+IF($I49&lt;&gt;"",'Parámetros'!$B$5,0),"")))</f>
        <v/>
      </c>
      <c r="S49" s="53">
        <f>IF(OR($F49="",$G49="",$R49=""),"",IFERROR($F49+$G49+$R49/24,""))</f>
        <v/>
      </c>
      <c r="T49" s="54">
        <f>IF(OR($N49="",$L49="",$L49=0),"",IFERROR($N49/$L49,""))</f>
        <v/>
      </c>
      <c r="U49" s="34">
        <f>IF(COUNTA($A49:$Q49)=0,"",IF(OR($A49="",$B49="",$C49="",$D49="",$E49="",$F49="",$H49="",$J49="",$L49="",$Q49=""),"Revisar campos obligatorios",IF(COUNTIFS($B$4:$B$103,$B49,$A$4:$A$103,$A49)&gt;1,"Revisar orden duplicado",IF(AND($K49&lt;&gt;"",$K49&gt;'Parámetros'!$B$6),"Revisar distancia de etapa",IF($L49&gt;'Parámetros'!$B$7,"Revisar capacidad de referencia",IF(AND($N49&lt;&gt;"",$N49&gt;'Parámetros'!$B$8),"Revisar importe previsto",IF(AND($Q49='Parámetros'!$E$6,OR($O49="",$P49="",$N49="")),"Revisar datos de confirmación","Sin aviso")))))))</f>
        <v/>
      </c>
    </row>
    <row r="50">
      <c r="A50" s="19" t="n"/>
      <c r="B50" s="20" t="n"/>
      <c r="C50" s="20" t="n"/>
      <c r="D50" s="20" t="n"/>
      <c r="E50" s="20" t="n"/>
      <c r="F50" s="21" t="n"/>
      <c r="G50" s="44" t="n"/>
      <c r="H50" s="20" t="n"/>
      <c r="I50" s="20" t="n"/>
      <c r="J50" s="20" t="n"/>
      <c r="K50" s="45" t="n"/>
      <c r="L50" s="46" t="n"/>
      <c r="M50" s="47" t="n"/>
      <c r="N50" s="48" t="n"/>
      <c r="O50" s="20" t="n"/>
      <c r="P50" s="20" t="n"/>
      <c r="Q50" s="19" t="n"/>
      <c r="R50" s="49">
        <f>IF($K50="","",IF($K50=0,"",IFERROR($K50/'Parámetros'!$B$4+IF($I50&lt;&gt;"",'Parámetros'!$B$5,0),"")))</f>
        <v/>
      </c>
      <c r="S50" s="50">
        <f>IF(OR($F50="",$G50="",$R50=""),"",IFERROR($F50+$G50+$R50/24,""))</f>
        <v/>
      </c>
      <c r="T50" s="51">
        <f>IF(OR($N50="",$L50="",$L50=0),"",IFERROR($N50/$L50,""))</f>
        <v/>
      </c>
      <c r="U50" s="30">
        <f>IF(COUNTA($A50:$Q50)=0,"",IF(OR($A50="",$B50="",$C50="",$D50="",$E50="",$F50="",$H50="",$J50="",$L50="",$Q50=""),"Revisar campos obligatorios",IF(COUNTIFS($B$4:$B$103,$B50,$A$4:$A$103,$A50)&gt;1,"Revisar orden duplicado",IF(AND($K50&lt;&gt;"",$K50&gt;'Parámetros'!$B$6),"Revisar distancia de etapa",IF($L50&gt;'Parámetros'!$B$7,"Revisar capacidad de referencia",IF(AND($N50&lt;&gt;"",$N50&gt;'Parámetros'!$B$8),"Revisar importe previsto",IF(AND($Q50='Parámetros'!$E$6,OR($O50="",$P50="",$N50="")),"Revisar datos de confirmación","Sin aviso")))))))</f>
        <v/>
      </c>
    </row>
    <row r="51">
      <c r="A51" s="19" t="n"/>
      <c r="B51" s="20" t="n"/>
      <c r="C51" s="20" t="n"/>
      <c r="D51" s="20" t="n"/>
      <c r="E51" s="20" t="n"/>
      <c r="F51" s="21" t="n"/>
      <c r="G51" s="44" t="n"/>
      <c r="H51" s="20" t="n"/>
      <c r="I51" s="20" t="n"/>
      <c r="J51" s="20" t="n"/>
      <c r="K51" s="45" t="n"/>
      <c r="L51" s="46" t="n"/>
      <c r="M51" s="47" t="n"/>
      <c r="N51" s="48" t="n"/>
      <c r="O51" s="20" t="n"/>
      <c r="P51" s="20" t="n"/>
      <c r="Q51" s="19" t="n"/>
      <c r="R51" s="52">
        <f>IF($K51="","",IF($K51=0,"",IFERROR($K51/'Parámetros'!$B$4+IF($I51&lt;&gt;"",'Parámetros'!$B$5,0),"")))</f>
        <v/>
      </c>
      <c r="S51" s="53">
        <f>IF(OR($F51="",$G51="",$R51=""),"",IFERROR($F51+$G51+$R51/24,""))</f>
        <v/>
      </c>
      <c r="T51" s="54">
        <f>IF(OR($N51="",$L51="",$L51=0),"",IFERROR($N51/$L51,""))</f>
        <v/>
      </c>
      <c r="U51" s="34">
        <f>IF(COUNTA($A51:$Q51)=0,"",IF(OR($A51="",$B51="",$C51="",$D51="",$E51="",$F51="",$H51="",$J51="",$L51="",$Q51=""),"Revisar campos obligatorios",IF(COUNTIFS($B$4:$B$103,$B51,$A$4:$A$103,$A51)&gt;1,"Revisar orden duplicado",IF(AND($K51&lt;&gt;"",$K51&gt;'Parámetros'!$B$6),"Revisar distancia de etapa",IF($L51&gt;'Parámetros'!$B$7,"Revisar capacidad de referencia",IF(AND($N51&lt;&gt;"",$N51&gt;'Parámetros'!$B$8),"Revisar importe previsto",IF(AND($Q51='Parámetros'!$E$6,OR($O51="",$P51="",$N51="")),"Revisar datos de confirmación","Sin aviso")))))))</f>
        <v/>
      </c>
    </row>
    <row r="52">
      <c r="A52" s="19" t="n"/>
      <c r="B52" s="20" t="n"/>
      <c r="C52" s="20" t="n"/>
      <c r="D52" s="20" t="n"/>
      <c r="E52" s="20" t="n"/>
      <c r="F52" s="21" t="n"/>
      <c r="G52" s="44" t="n"/>
      <c r="H52" s="20" t="n"/>
      <c r="I52" s="20" t="n"/>
      <c r="J52" s="20" t="n"/>
      <c r="K52" s="45" t="n"/>
      <c r="L52" s="46" t="n"/>
      <c r="M52" s="47" t="n"/>
      <c r="N52" s="48" t="n"/>
      <c r="O52" s="20" t="n"/>
      <c r="P52" s="20" t="n"/>
      <c r="Q52" s="19" t="n"/>
      <c r="R52" s="49">
        <f>IF($K52="","",IF($K52=0,"",IFERROR($K52/'Parámetros'!$B$4+IF($I52&lt;&gt;"",'Parámetros'!$B$5,0),"")))</f>
        <v/>
      </c>
      <c r="S52" s="50">
        <f>IF(OR($F52="",$G52="",$R52=""),"",IFERROR($F52+$G52+$R52/24,""))</f>
        <v/>
      </c>
      <c r="T52" s="51">
        <f>IF(OR($N52="",$L52="",$L52=0),"",IFERROR($N52/$L52,""))</f>
        <v/>
      </c>
      <c r="U52" s="30">
        <f>IF(COUNTA($A52:$Q52)=0,"",IF(OR($A52="",$B52="",$C52="",$D52="",$E52="",$F52="",$H52="",$J52="",$L52="",$Q52=""),"Revisar campos obligatorios",IF(COUNTIFS($B$4:$B$103,$B52,$A$4:$A$103,$A52)&gt;1,"Revisar orden duplicado",IF(AND($K52&lt;&gt;"",$K52&gt;'Parámetros'!$B$6),"Revisar distancia de etapa",IF($L52&gt;'Parámetros'!$B$7,"Revisar capacidad de referencia",IF(AND($N52&lt;&gt;"",$N52&gt;'Parámetros'!$B$8),"Revisar importe previsto",IF(AND($Q52='Parámetros'!$E$6,OR($O52="",$P52="",$N52="")),"Revisar datos de confirmación","Sin aviso")))))))</f>
        <v/>
      </c>
    </row>
    <row r="53">
      <c r="A53" s="19" t="n"/>
      <c r="B53" s="20" t="n"/>
      <c r="C53" s="20" t="n"/>
      <c r="D53" s="20" t="n"/>
      <c r="E53" s="20" t="n"/>
      <c r="F53" s="21" t="n"/>
      <c r="G53" s="44" t="n"/>
      <c r="H53" s="20" t="n"/>
      <c r="I53" s="20" t="n"/>
      <c r="J53" s="20" t="n"/>
      <c r="K53" s="45" t="n"/>
      <c r="L53" s="46" t="n"/>
      <c r="M53" s="47" t="n"/>
      <c r="N53" s="48" t="n"/>
      <c r="O53" s="20" t="n"/>
      <c r="P53" s="20" t="n"/>
      <c r="Q53" s="19" t="n"/>
      <c r="R53" s="52">
        <f>IF($K53="","",IF($K53=0,"",IFERROR($K53/'Parámetros'!$B$4+IF($I53&lt;&gt;"",'Parámetros'!$B$5,0),"")))</f>
        <v/>
      </c>
      <c r="S53" s="53">
        <f>IF(OR($F53="",$G53="",$R53=""),"",IFERROR($F53+$G53+$R53/24,""))</f>
        <v/>
      </c>
      <c r="T53" s="54">
        <f>IF(OR($N53="",$L53="",$L53=0),"",IFERROR($N53/$L53,""))</f>
        <v/>
      </c>
      <c r="U53" s="34">
        <f>IF(COUNTA($A53:$Q53)=0,"",IF(OR($A53="",$B53="",$C53="",$D53="",$E53="",$F53="",$H53="",$J53="",$L53="",$Q53=""),"Revisar campos obligatorios",IF(COUNTIFS($B$4:$B$103,$B53,$A$4:$A$103,$A53)&gt;1,"Revisar orden duplicado",IF(AND($K53&lt;&gt;"",$K53&gt;'Parámetros'!$B$6),"Revisar distancia de etapa",IF($L53&gt;'Parámetros'!$B$7,"Revisar capacidad de referencia",IF(AND($N53&lt;&gt;"",$N53&gt;'Parámetros'!$B$8),"Revisar importe previsto",IF(AND($Q53='Parámetros'!$E$6,OR($O53="",$P53="",$N53="")),"Revisar datos de confirmación","Sin aviso")))))))</f>
        <v/>
      </c>
    </row>
    <row r="54">
      <c r="A54" s="19" t="n"/>
      <c r="B54" s="20" t="n"/>
      <c r="C54" s="20" t="n"/>
      <c r="D54" s="20" t="n"/>
      <c r="E54" s="20" t="n"/>
      <c r="F54" s="21" t="n"/>
      <c r="G54" s="44" t="n"/>
      <c r="H54" s="20" t="n"/>
      <c r="I54" s="20" t="n"/>
      <c r="J54" s="20" t="n"/>
      <c r="K54" s="45" t="n"/>
      <c r="L54" s="46" t="n"/>
      <c r="M54" s="47" t="n"/>
      <c r="N54" s="48" t="n"/>
      <c r="O54" s="20" t="n"/>
      <c r="P54" s="20" t="n"/>
      <c r="Q54" s="19" t="n"/>
      <c r="R54" s="49">
        <f>IF($K54="","",IF($K54=0,"",IFERROR($K54/'Parámetros'!$B$4+IF($I54&lt;&gt;"",'Parámetros'!$B$5,0),"")))</f>
        <v/>
      </c>
      <c r="S54" s="50">
        <f>IF(OR($F54="",$G54="",$R54=""),"",IFERROR($F54+$G54+$R54/24,""))</f>
        <v/>
      </c>
      <c r="T54" s="51">
        <f>IF(OR($N54="",$L54="",$L54=0),"",IFERROR($N54/$L54,""))</f>
        <v/>
      </c>
      <c r="U54" s="30">
        <f>IF(COUNTA($A54:$Q54)=0,"",IF(OR($A54="",$B54="",$C54="",$D54="",$E54="",$F54="",$H54="",$J54="",$L54="",$Q54=""),"Revisar campos obligatorios",IF(COUNTIFS($B$4:$B$103,$B54,$A$4:$A$103,$A54)&gt;1,"Revisar orden duplicado",IF(AND($K54&lt;&gt;"",$K54&gt;'Parámetros'!$B$6),"Revisar distancia de etapa",IF($L54&gt;'Parámetros'!$B$7,"Revisar capacidad de referencia",IF(AND($N54&lt;&gt;"",$N54&gt;'Parámetros'!$B$8),"Revisar importe previsto",IF(AND($Q54='Parámetros'!$E$6,OR($O54="",$P54="",$N54="")),"Revisar datos de confirmación","Sin aviso")))))))</f>
        <v/>
      </c>
    </row>
    <row r="55">
      <c r="A55" s="19" t="n"/>
      <c r="B55" s="20" t="n"/>
      <c r="C55" s="20" t="n"/>
      <c r="D55" s="20" t="n"/>
      <c r="E55" s="20" t="n"/>
      <c r="F55" s="21" t="n"/>
      <c r="G55" s="44" t="n"/>
      <c r="H55" s="20" t="n"/>
      <c r="I55" s="20" t="n"/>
      <c r="J55" s="20" t="n"/>
      <c r="K55" s="45" t="n"/>
      <c r="L55" s="46" t="n"/>
      <c r="M55" s="47" t="n"/>
      <c r="N55" s="48" t="n"/>
      <c r="O55" s="20" t="n"/>
      <c r="P55" s="20" t="n"/>
      <c r="Q55" s="19" t="n"/>
      <c r="R55" s="52">
        <f>IF($K55="","",IF($K55=0,"",IFERROR($K55/'Parámetros'!$B$4+IF($I55&lt;&gt;"",'Parámetros'!$B$5,0),"")))</f>
        <v/>
      </c>
      <c r="S55" s="53">
        <f>IF(OR($F55="",$G55="",$R55=""),"",IFERROR($F55+$G55+$R55/24,""))</f>
        <v/>
      </c>
      <c r="T55" s="54">
        <f>IF(OR($N55="",$L55="",$L55=0),"",IFERROR($N55/$L55,""))</f>
        <v/>
      </c>
      <c r="U55" s="34">
        <f>IF(COUNTA($A55:$Q55)=0,"",IF(OR($A55="",$B55="",$C55="",$D55="",$E55="",$F55="",$H55="",$J55="",$L55="",$Q55=""),"Revisar campos obligatorios",IF(COUNTIFS($B$4:$B$103,$B55,$A$4:$A$103,$A55)&gt;1,"Revisar orden duplicado",IF(AND($K55&lt;&gt;"",$K55&gt;'Parámetros'!$B$6),"Revisar distancia de etapa",IF($L55&gt;'Parámetros'!$B$7,"Revisar capacidad de referencia",IF(AND($N55&lt;&gt;"",$N55&gt;'Parámetros'!$B$8),"Revisar importe previsto",IF(AND($Q55='Parámetros'!$E$6,OR($O55="",$P55="",$N55="")),"Revisar datos de confirmación","Sin aviso")))))))</f>
        <v/>
      </c>
    </row>
    <row r="56">
      <c r="A56" s="19" t="n"/>
      <c r="B56" s="20" t="n"/>
      <c r="C56" s="20" t="n"/>
      <c r="D56" s="20" t="n"/>
      <c r="E56" s="20" t="n"/>
      <c r="F56" s="21" t="n"/>
      <c r="G56" s="44" t="n"/>
      <c r="H56" s="20" t="n"/>
      <c r="I56" s="20" t="n"/>
      <c r="J56" s="20" t="n"/>
      <c r="K56" s="45" t="n"/>
      <c r="L56" s="46" t="n"/>
      <c r="M56" s="47" t="n"/>
      <c r="N56" s="48" t="n"/>
      <c r="O56" s="20" t="n"/>
      <c r="P56" s="20" t="n"/>
      <c r="Q56" s="19" t="n"/>
      <c r="R56" s="49">
        <f>IF($K56="","",IF($K56=0,"",IFERROR($K56/'Parámetros'!$B$4+IF($I56&lt;&gt;"",'Parámetros'!$B$5,0),"")))</f>
        <v/>
      </c>
      <c r="S56" s="50">
        <f>IF(OR($F56="",$G56="",$R56=""),"",IFERROR($F56+$G56+$R56/24,""))</f>
        <v/>
      </c>
      <c r="T56" s="51">
        <f>IF(OR($N56="",$L56="",$L56=0),"",IFERROR($N56/$L56,""))</f>
        <v/>
      </c>
      <c r="U56" s="30">
        <f>IF(COUNTA($A56:$Q56)=0,"",IF(OR($A56="",$B56="",$C56="",$D56="",$E56="",$F56="",$H56="",$J56="",$L56="",$Q56=""),"Revisar campos obligatorios",IF(COUNTIFS($B$4:$B$103,$B56,$A$4:$A$103,$A56)&gt;1,"Revisar orden duplicado",IF(AND($K56&lt;&gt;"",$K56&gt;'Parámetros'!$B$6),"Revisar distancia de etapa",IF($L56&gt;'Parámetros'!$B$7,"Revisar capacidad de referencia",IF(AND($N56&lt;&gt;"",$N56&gt;'Parámetros'!$B$8),"Revisar importe previsto",IF(AND($Q56='Parámetros'!$E$6,OR($O56="",$P56="",$N56="")),"Revisar datos de confirmación","Sin aviso")))))))</f>
        <v/>
      </c>
    </row>
    <row r="57">
      <c r="A57" s="19" t="n"/>
      <c r="B57" s="20" t="n"/>
      <c r="C57" s="20" t="n"/>
      <c r="D57" s="20" t="n"/>
      <c r="E57" s="20" t="n"/>
      <c r="F57" s="21" t="n"/>
      <c r="G57" s="44" t="n"/>
      <c r="H57" s="20" t="n"/>
      <c r="I57" s="20" t="n"/>
      <c r="J57" s="20" t="n"/>
      <c r="K57" s="45" t="n"/>
      <c r="L57" s="46" t="n"/>
      <c r="M57" s="47" t="n"/>
      <c r="N57" s="48" t="n"/>
      <c r="O57" s="20" t="n"/>
      <c r="P57" s="20" t="n"/>
      <c r="Q57" s="19" t="n"/>
      <c r="R57" s="52">
        <f>IF($K57="","",IF($K57=0,"",IFERROR($K57/'Parámetros'!$B$4+IF($I57&lt;&gt;"",'Parámetros'!$B$5,0),"")))</f>
        <v/>
      </c>
      <c r="S57" s="53">
        <f>IF(OR($F57="",$G57="",$R57=""),"",IFERROR($F57+$G57+$R57/24,""))</f>
        <v/>
      </c>
      <c r="T57" s="54">
        <f>IF(OR($N57="",$L57="",$L57=0),"",IFERROR($N57/$L57,""))</f>
        <v/>
      </c>
      <c r="U57" s="34">
        <f>IF(COUNTA($A57:$Q57)=0,"",IF(OR($A57="",$B57="",$C57="",$D57="",$E57="",$F57="",$H57="",$J57="",$L57="",$Q57=""),"Revisar campos obligatorios",IF(COUNTIFS($B$4:$B$103,$B57,$A$4:$A$103,$A57)&gt;1,"Revisar orden duplicado",IF(AND($K57&lt;&gt;"",$K57&gt;'Parámetros'!$B$6),"Revisar distancia de etapa",IF($L57&gt;'Parámetros'!$B$7,"Revisar capacidad de referencia",IF(AND($N57&lt;&gt;"",$N57&gt;'Parámetros'!$B$8),"Revisar importe previsto",IF(AND($Q57='Parámetros'!$E$6,OR($O57="",$P57="",$N57="")),"Revisar datos de confirmación","Sin aviso")))))))</f>
        <v/>
      </c>
    </row>
    <row r="58">
      <c r="A58" s="19" t="n"/>
      <c r="B58" s="20" t="n"/>
      <c r="C58" s="20" t="n"/>
      <c r="D58" s="20" t="n"/>
      <c r="E58" s="20" t="n"/>
      <c r="F58" s="21" t="n"/>
      <c r="G58" s="44" t="n"/>
      <c r="H58" s="20" t="n"/>
      <c r="I58" s="20" t="n"/>
      <c r="J58" s="20" t="n"/>
      <c r="K58" s="45" t="n"/>
      <c r="L58" s="46" t="n"/>
      <c r="M58" s="47" t="n"/>
      <c r="N58" s="48" t="n"/>
      <c r="O58" s="20" t="n"/>
      <c r="P58" s="20" t="n"/>
      <c r="Q58" s="19" t="n"/>
      <c r="R58" s="49">
        <f>IF($K58="","",IF($K58=0,"",IFERROR($K58/'Parámetros'!$B$4+IF($I58&lt;&gt;"",'Parámetros'!$B$5,0),"")))</f>
        <v/>
      </c>
      <c r="S58" s="50">
        <f>IF(OR($F58="",$G58="",$R58=""),"",IFERROR($F58+$G58+$R58/24,""))</f>
        <v/>
      </c>
      <c r="T58" s="51">
        <f>IF(OR($N58="",$L58="",$L58=0),"",IFERROR($N58/$L58,""))</f>
        <v/>
      </c>
      <c r="U58" s="30">
        <f>IF(COUNTA($A58:$Q58)=0,"",IF(OR($A58="",$B58="",$C58="",$D58="",$E58="",$F58="",$H58="",$J58="",$L58="",$Q58=""),"Revisar campos obligatorios",IF(COUNTIFS($B$4:$B$103,$B58,$A$4:$A$103,$A58)&gt;1,"Revisar orden duplicado",IF(AND($K58&lt;&gt;"",$K58&gt;'Parámetros'!$B$6),"Revisar distancia de etapa",IF($L58&gt;'Parámetros'!$B$7,"Revisar capacidad de referencia",IF(AND($N58&lt;&gt;"",$N58&gt;'Parámetros'!$B$8),"Revisar importe previsto",IF(AND($Q58='Parámetros'!$E$6,OR($O58="",$P58="",$N58="")),"Revisar datos de confirmación","Sin aviso")))))))</f>
        <v/>
      </c>
    </row>
    <row r="59">
      <c r="A59" s="19" t="n"/>
      <c r="B59" s="20" t="n"/>
      <c r="C59" s="20" t="n"/>
      <c r="D59" s="20" t="n"/>
      <c r="E59" s="20" t="n"/>
      <c r="F59" s="21" t="n"/>
      <c r="G59" s="44" t="n"/>
      <c r="H59" s="20" t="n"/>
      <c r="I59" s="20" t="n"/>
      <c r="J59" s="20" t="n"/>
      <c r="K59" s="45" t="n"/>
      <c r="L59" s="46" t="n"/>
      <c r="M59" s="47" t="n"/>
      <c r="N59" s="48" t="n"/>
      <c r="O59" s="20" t="n"/>
      <c r="P59" s="20" t="n"/>
      <c r="Q59" s="19" t="n"/>
      <c r="R59" s="52">
        <f>IF($K59="","",IF($K59=0,"",IFERROR($K59/'Parámetros'!$B$4+IF($I59&lt;&gt;"",'Parámetros'!$B$5,0),"")))</f>
        <v/>
      </c>
      <c r="S59" s="53">
        <f>IF(OR($F59="",$G59="",$R59=""),"",IFERROR($F59+$G59+$R59/24,""))</f>
        <v/>
      </c>
      <c r="T59" s="54">
        <f>IF(OR($N59="",$L59="",$L59=0),"",IFERROR($N59/$L59,""))</f>
        <v/>
      </c>
      <c r="U59" s="34">
        <f>IF(COUNTA($A59:$Q59)=0,"",IF(OR($A59="",$B59="",$C59="",$D59="",$E59="",$F59="",$H59="",$J59="",$L59="",$Q59=""),"Revisar campos obligatorios",IF(COUNTIFS($B$4:$B$103,$B59,$A$4:$A$103,$A59)&gt;1,"Revisar orden duplicado",IF(AND($K59&lt;&gt;"",$K59&gt;'Parámetros'!$B$6),"Revisar distancia de etapa",IF($L59&gt;'Parámetros'!$B$7,"Revisar capacidad de referencia",IF(AND($N59&lt;&gt;"",$N59&gt;'Parámetros'!$B$8),"Revisar importe previsto",IF(AND($Q59='Parámetros'!$E$6,OR($O59="",$P59="",$N59="")),"Revisar datos de confirmación","Sin aviso")))))))</f>
        <v/>
      </c>
    </row>
    <row r="60">
      <c r="A60" s="19" t="n"/>
      <c r="B60" s="20" t="n"/>
      <c r="C60" s="20" t="n"/>
      <c r="D60" s="20" t="n"/>
      <c r="E60" s="20" t="n"/>
      <c r="F60" s="21" t="n"/>
      <c r="G60" s="44" t="n"/>
      <c r="H60" s="20" t="n"/>
      <c r="I60" s="20" t="n"/>
      <c r="J60" s="20" t="n"/>
      <c r="K60" s="45" t="n"/>
      <c r="L60" s="46" t="n"/>
      <c r="M60" s="47" t="n"/>
      <c r="N60" s="48" t="n"/>
      <c r="O60" s="20" t="n"/>
      <c r="P60" s="20" t="n"/>
      <c r="Q60" s="19" t="n"/>
      <c r="R60" s="49">
        <f>IF($K60="","",IF($K60=0,"",IFERROR($K60/'Parámetros'!$B$4+IF($I60&lt;&gt;"",'Parámetros'!$B$5,0),"")))</f>
        <v/>
      </c>
      <c r="S60" s="50">
        <f>IF(OR($F60="",$G60="",$R60=""),"",IFERROR($F60+$G60+$R60/24,""))</f>
        <v/>
      </c>
      <c r="T60" s="51">
        <f>IF(OR($N60="",$L60="",$L60=0),"",IFERROR($N60/$L60,""))</f>
        <v/>
      </c>
      <c r="U60" s="30">
        <f>IF(COUNTA($A60:$Q60)=0,"",IF(OR($A60="",$B60="",$C60="",$D60="",$E60="",$F60="",$H60="",$J60="",$L60="",$Q60=""),"Revisar campos obligatorios",IF(COUNTIFS($B$4:$B$103,$B60,$A$4:$A$103,$A60)&gt;1,"Revisar orden duplicado",IF(AND($K60&lt;&gt;"",$K60&gt;'Parámetros'!$B$6),"Revisar distancia de etapa",IF($L60&gt;'Parámetros'!$B$7,"Revisar capacidad de referencia",IF(AND($N60&lt;&gt;"",$N60&gt;'Parámetros'!$B$8),"Revisar importe previsto",IF(AND($Q60='Parámetros'!$E$6,OR($O60="",$P60="",$N60="")),"Revisar datos de confirmación","Sin aviso")))))))</f>
        <v/>
      </c>
    </row>
    <row r="61">
      <c r="A61" s="19" t="n"/>
      <c r="B61" s="20" t="n"/>
      <c r="C61" s="20" t="n"/>
      <c r="D61" s="20" t="n"/>
      <c r="E61" s="20" t="n"/>
      <c r="F61" s="21" t="n"/>
      <c r="G61" s="44" t="n"/>
      <c r="H61" s="20" t="n"/>
      <c r="I61" s="20" t="n"/>
      <c r="J61" s="20" t="n"/>
      <c r="K61" s="45" t="n"/>
      <c r="L61" s="46" t="n"/>
      <c r="M61" s="47" t="n"/>
      <c r="N61" s="48" t="n"/>
      <c r="O61" s="20" t="n"/>
      <c r="P61" s="20" t="n"/>
      <c r="Q61" s="19" t="n"/>
      <c r="R61" s="52">
        <f>IF($K61="","",IF($K61=0,"",IFERROR($K61/'Parámetros'!$B$4+IF($I61&lt;&gt;"",'Parámetros'!$B$5,0),"")))</f>
        <v/>
      </c>
      <c r="S61" s="53">
        <f>IF(OR($F61="",$G61="",$R61=""),"",IFERROR($F61+$G61+$R61/24,""))</f>
        <v/>
      </c>
      <c r="T61" s="54">
        <f>IF(OR($N61="",$L61="",$L61=0),"",IFERROR($N61/$L61,""))</f>
        <v/>
      </c>
      <c r="U61" s="34">
        <f>IF(COUNTA($A61:$Q61)=0,"",IF(OR($A61="",$B61="",$C61="",$D61="",$E61="",$F61="",$H61="",$J61="",$L61="",$Q61=""),"Revisar campos obligatorios",IF(COUNTIFS($B$4:$B$103,$B61,$A$4:$A$103,$A61)&gt;1,"Revisar orden duplicado",IF(AND($K61&lt;&gt;"",$K61&gt;'Parámetros'!$B$6),"Revisar distancia de etapa",IF($L61&gt;'Parámetros'!$B$7,"Revisar capacidad de referencia",IF(AND($N61&lt;&gt;"",$N61&gt;'Parámetros'!$B$8),"Revisar importe previsto",IF(AND($Q61='Parámetros'!$E$6,OR($O61="",$P61="",$N61="")),"Revisar datos de confirmación","Sin aviso")))))))</f>
        <v/>
      </c>
    </row>
    <row r="62">
      <c r="A62" s="19" t="n"/>
      <c r="B62" s="20" t="n"/>
      <c r="C62" s="20" t="n"/>
      <c r="D62" s="20" t="n"/>
      <c r="E62" s="20" t="n"/>
      <c r="F62" s="21" t="n"/>
      <c r="G62" s="44" t="n"/>
      <c r="H62" s="20" t="n"/>
      <c r="I62" s="20" t="n"/>
      <c r="J62" s="20" t="n"/>
      <c r="K62" s="45" t="n"/>
      <c r="L62" s="46" t="n"/>
      <c r="M62" s="47" t="n"/>
      <c r="N62" s="48" t="n"/>
      <c r="O62" s="20" t="n"/>
      <c r="P62" s="20" t="n"/>
      <c r="Q62" s="19" t="n"/>
      <c r="R62" s="49">
        <f>IF($K62="","",IF($K62=0,"",IFERROR($K62/'Parámetros'!$B$4+IF($I62&lt;&gt;"",'Parámetros'!$B$5,0),"")))</f>
        <v/>
      </c>
      <c r="S62" s="50">
        <f>IF(OR($F62="",$G62="",$R62=""),"",IFERROR($F62+$G62+$R62/24,""))</f>
        <v/>
      </c>
      <c r="T62" s="51">
        <f>IF(OR($N62="",$L62="",$L62=0),"",IFERROR($N62/$L62,""))</f>
        <v/>
      </c>
      <c r="U62" s="30">
        <f>IF(COUNTA($A62:$Q62)=0,"",IF(OR($A62="",$B62="",$C62="",$D62="",$E62="",$F62="",$H62="",$J62="",$L62="",$Q62=""),"Revisar campos obligatorios",IF(COUNTIFS($B$4:$B$103,$B62,$A$4:$A$103,$A62)&gt;1,"Revisar orden duplicado",IF(AND($K62&lt;&gt;"",$K62&gt;'Parámetros'!$B$6),"Revisar distancia de etapa",IF($L62&gt;'Parámetros'!$B$7,"Revisar capacidad de referencia",IF(AND($N62&lt;&gt;"",$N62&gt;'Parámetros'!$B$8),"Revisar importe previsto",IF(AND($Q62='Parámetros'!$E$6,OR($O62="",$P62="",$N62="")),"Revisar datos de confirmación","Sin aviso")))))))</f>
        <v/>
      </c>
    </row>
    <row r="63">
      <c r="A63" s="19" t="n"/>
      <c r="B63" s="20" t="n"/>
      <c r="C63" s="20" t="n"/>
      <c r="D63" s="20" t="n"/>
      <c r="E63" s="20" t="n"/>
      <c r="F63" s="21" t="n"/>
      <c r="G63" s="44" t="n"/>
      <c r="H63" s="20" t="n"/>
      <c r="I63" s="20" t="n"/>
      <c r="J63" s="20" t="n"/>
      <c r="K63" s="45" t="n"/>
      <c r="L63" s="46" t="n"/>
      <c r="M63" s="47" t="n"/>
      <c r="N63" s="48" t="n"/>
      <c r="O63" s="20" t="n"/>
      <c r="P63" s="20" t="n"/>
      <c r="Q63" s="19" t="n"/>
      <c r="R63" s="52">
        <f>IF($K63="","",IF($K63=0,"",IFERROR($K63/'Parámetros'!$B$4+IF($I63&lt;&gt;"",'Parámetros'!$B$5,0),"")))</f>
        <v/>
      </c>
      <c r="S63" s="53">
        <f>IF(OR($F63="",$G63="",$R63=""),"",IFERROR($F63+$G63+$R63/24,""))</f>
        <v/>
      </c>
      <c r="T63" s="54">
        <f>IF(OR($N63="",$L63="",$L63=0),"",IFERROR($N63/$L63,""))</f>
        <v/>
      </c>
      <c r="U63" s="34">
        <f>IF(COUNTA($A63:$Q63)=0,"",IF(OR($A63="",$B63="",$C63="",$D63="",$E63="",$F63="",$H63="",$J63="",$L63="",$Q63=""),"Revisar campos obligatorios",IF(COUNTIFS($B$4:$B$103,$B63,$A$4:$A$103,$A63)&gt;1,"Revisar orden duplicado",IF(AND($K63&lt;&gt;"",$K63&gt;'Parámetros'!$B$6),"Revisar distancia de etapa",IF($L63&gt;'Parámetros'!$B$7,"Revisar capacidad de referencia",IF(AND($N63&lt;&gt;"",$N63&gt;'Parámetros'!$B$8),"Revisar importe previsto",IF(AND($Q63='Parámetros'!$E$6,OR($O63="",$P63="",$N63="")),"Revisar datos de confirmación","Sin aviso")))))))</f>
        <v/>
      </c>
    </row>
    <row r="64">
      <c r="A64" s="19" t="n"/>
      <c r="B64" s="20" t="n"/>
      <c r="C64" s="20" t="n"/>
      <c r="D64" s="20" t="n"/>
      <c r="E64" s="20" t="n"/>
      <c r="F64" s="21" t="n"/>
      <c r="G64" s="44" t="n"/>
      <c r="H64" s="20" t="n"/>
      <c r="I64" s="20" t="n"/>
      <c r="J64" s="20" t="n"/>
      <c r="K64" s="45" t="n"/>
      <c r="L64" s="46" t="n"/>
      <c r="M64" s="47" t="n"/>
      <c r="N64" s="48" t="n"/>
      <c r="O64" s="20" t="n"/>
      <c r="P64" s="20" t="n"/>
      <c r="Q64" s="19" t="n"/>
      <c r="R64" s="49">
        <f>IF($K64="","",IF($K64=0,"",IFERROR($K64/'Parámetros'!$B$4+IF($I64&lt;&gt;"",'Parámetros'!$B$5,0),"")))</f>
        <v/>
      </c>
      <c r="S64" s="50">
        <f>IF(OR($F64="",$G64="",$R64=""),"",IFERROR($F64+$G64+$R64/24,""))</f>
        <v/>
      </c>
      <c r="T64" s="51">
        <f>IF(OR($N64="",$L64="",$L64=0),"",IFERROR($N64/$L64,""))</f>
        <v/>
      </c>
      <c r="U64" s="30">
        <f>IF(COUNTA($A64:$Q64)=0,"",IF(OR($A64="",$B64="",$C64="",$D64="",$E64="",$F64="",$H64="",$J64="",$L64="",$Q64=""),"Revisar campos obligatorios",IF(COUNTIFS($B$4:$B$103,$B64,$A$4:$A$103,$A64)&gt;1,"Revisar orden duplicado",IF(AND($K64&lt;&gt;"",$K64&gt;'Parámetros'!$B$6),"Revisar distancia de etapa",IF($L64&gt;'Parámetros'!$B$7,"Revisar capacidad de referencia",IF(AND($N64&lt;&gt;"",$N64&gt;'Parámetros'!$B$8),"Revisar importe previsto",IF(AND($Q64='Parámetros'!$E$6,OR($O64="",$P64="",$N64="")),"Revisar datos de confirmación","Sin aviso")))))))</f>
        <v/>
      </c>
    </row>
    <row r="65">
      <c r="A65" s="19" t="n"/>
      <c r="B65" s="20" t="n"/>
      <c r="C65" s="20" t="n"/>
      <c r="D65" s="20" t="n"/>
      <c r="E65" s="20" t="n"/>
      <c r="F65" s="21" t="n"/>
      <c r="G65" s="44" t="n"/>
      <c r="H65" s="20" t="n"/>
      <c r="I65" s="20" t="n"/>
      <c r="J65" s="20" t="n"/>
      <c r="K65" s="45" t="n"/>
      <c r="L65" s="46" t="n"/>
      <c r="M65" s="47" t="n"/>
      <c r="N65" s="48" t="n"/>
      <c r="O65" s="20" t="n"/>
      <c r="P65" s="20" t="n"/>
      <c r="Q65" s="19" t="n"/>
      <c r="R65" s="52">
        <f>IF($K65="","",IF($K65=0,"",IFERROR($K65/'Parámetros'!$B$4+IF($I65&lt;&gt;"",'Parámetros'!$B$5,0),"")))</f>
        <v/>
      </c>
      <c r="S65" s="53">
        <f>IF(OR($F65="",$G65="",$R65=""),"",IFERROR($F65+$G65+$R65/24,""))</f>
        <v/>
      </c>
      <c r="T65" s="54">
        <f>IF(OR($N65="",$L65="",$L65=0),"",IFERROR($N65/$L65,""))</f>
        <v/>
      </c>
      <c r="U65" s="34">
        <f>IF(COUNTA($A65:$Q65)=0,"",IF(OR($A65="",$B65="",$C65="",$D65="",$E65="",$F65="",$H65="",$J65="",$L65="",$Q65=""),"Revisar campos obligatorios",IF(COUNTIFS($B$4:$B$103,$B65,$A$4:$A$103,$A65)&gt;1,"Revisar orden duplicado",IF(AND($K65&lt;&gt;"",$K65&gt;'Parámetros'!$B$6),"Revisar distancia de etapa",IF($L65&gt;'Parámetros'!$B$7,"Revisar capacidad de referencia",IF(AND($N65&lt;&gt;"",$N65&gt;'Parámetros'!$B$8),"Revisar importe previsto",IF(AND($Q65='Parámetros'!$E$6,OR($O65="",$P65="",$N65="")),"Revisar datos de confirmación","Sin aviso")))))))</f>
        <v/>
      </c>
    </row>
    <row r="66">
      <c r="A66" s="19" t="n"/>
      <c r="B66" s="20" t="n"/>
      <c r="C66" s="20" t="n"/>
      <c r="D66" s="20" t="n"/>
      <c r="E66" s="20" t="n"/>
      <c r="F66" s="21" t="n"/>
      <c r="G66" s="44" t="n"/>
      <c r="H66" s="20" t="n"/>
      <c r="I66" s="20" t="n"/>
      <c r="J66" s="20" t="n"/>
      <c r="K66" s="45" t="n"/>
      <c r="L66" s="46" t="n"/>
      <c r="M66" s="47" t="n"/>
      <c r="N66" s="48" t="n"/>
      <c r="O66" s="20" t="n"/>
      <c r="P66" s="20" t="n"/>
      <c r="Q66" s="19" t="n"/>
      <c r="R66" s="49">
        <f>IF($K66="","",IF($K66=0,"",IFERROR($K66/'Parámetros'!$B$4+IF($I66&lt;&gt;"",'Parámetros'!$B$5,0),"")))</f>
        <v/>
      </c>
      <c r="S66" s="50">
        <f>IF(OR($F66="",$G66="",$R66=""),"",IFERROR($F66+$G66+$R66/24,""))</f>
        <v/>
      </c>
      <c r="T66" s="51">
        <f>IF(OR($N66="",$L66="",$L66=0),"",IFERROR($N66/$L66,""))</f>
        <v/>
      </c>
      <c r="U66" s="30">
        <f>IF(COUNTA($A66:$Q66)=0,"",IF(OR($A66="",$B66="",$C66="",$D66="",$E66="",$F66="",$H66="",$J66="",$L66="",$Q66=""),"Revisar campos obligatorios",IF(COUNTIFS($B$4:$B$103,$B66,$A$4:$A$103,$A66)&gt;1,"Revisar orden duplicado",IF(AND($K66&lt;&gt;"",$K66&gt;'Parámetros'!$B$6),"Revisar distancia de etapa",IF($L66&gt;'Parámetros'!$B$7,"Revisar capacidad de referencia",IF(AND($N66&lt;&gt;"",$N66&gt;'Parámetros'!$B$8),"Revisar importe previsto",IF(AND($Q66='Parámetros'!$E$6,OR($O66="",$P66="",$N66="")),"Revisar datos de confirmación","Sin aviso")))))))</f>
        <v/>
      </c>
    </row>
    <row r="67">
      <c r="A67" s="19" t="n"/>
      <c r="B67" s="20" t="n"/>
      <c r="C67" s="20" t="n"/>
      <c r="D67" s="20" t="n"/>
      <c r="E67" s="20" t="n"/>
      <c r="F67" s="21" t="n"/>
      <c r="G67" s="44" t="n"/>
      <c r="H67" s="20" t="n"/>
      <c r="I67" s="20" t="n"/>
      <c r="J67" s="20" t="n"/>
      <c r="K67" s="45" t="n"/>
      <c r="L67" s="46" t="n"/>
      <c r="M67" s="47" t="n"/>
      <c r="N67" s="48" t="n"/>
      <c r="O67" s="20" t="n"/>
      <c r="P67" s="20" t="n"/>
      <c r="Q67" s="19" t="n"/>
      <c r="R67" s="52">
        <f>IF($K67="","",IF($K67=0,"",IFERROR($K67/'Parámetros'!$B$4+IF($I67&lt;&gt;"",'Parámetros'!$B$5,0),"")))</f>
        <v/>
      </c>
      <c r="S67" s="53">
        <f>IF(OR($F67="",$G67="",$R67=""),"",IFERROR($F67+$G67+$R67/24,""))</f>
        <v/>
      </c>
      <c r="T67" s="54">
        <f>IF(OR($N67="",$L67="",$L67=0),"",IFERROR($N67/$L67,""))</f>
        <v/>
      </c>
      <c r="U67" s="34">
        <f>IF(COUNTA($A67:$Q67)=0,"",IF(OR($A67="",$B67="",$C67="",$D67="",$E67="",$F67="",$H67="",$J67="",$L67="",$Q67=""),"Revisar campos obligatorios",IF(COUNTIFS($B$4:$B$103,$B67,$A$4:$A$103,$A67)&gt;1,"Revisar orden duplicado",IF(AND($K67&lt;&gt;"",$K67&gt;'Parámetros'!$B$6),"Revisar distancia de etapa",IF($L67&gt;'Parámetros'!$B$7,"Revisar capacidad de referencia",IF(AND($N67&lt;&gt;"",$N67&gt;'Parámetros'!$B$8),"Revisar importe previsto",IF(AND($Q67='Parámetros'!$E$6,OR($O67="",$P67="",$N67="")),"Revisar datos de confirmación","Sin aviso")))))))</f>
        <v/>
      </c>
    </row>
    <row r="68">
      <c r="A68" s="19" t="n"/>
      <c r="B68" s="20" t="n"/>
      <c r="C68" s="20" t="n"/>
      <c r="D68" s="20" t="n"/>
      <c r="E68" s="20" t="n"/>
      <c r="F68" s="21" t="n"/>
      <c r="G68" s="44" t="n"/>
      <c r="H68" s="20" t="n"/>
      <c r="I68" s="20" t="n"/>
      <c r="J68" s="20" t="n"/>
      <c r="K68" s="45" t="n"/>
      <c r="L68" s="46" t="n"/>
      <c r="M68" s="47" t="n"/>
      <c r="N68" s="48" t="n"/>
      <c r="O68" s="20" t="n"/>
      <c r="P68" s="20" t="n"/>
      <c r="Q68" s="19" t="n"/>
      <c r="R68" s="49">
        <f>IF($K68="","",IF($K68=0,"",IFERROR($K68/'Parámetros'!$B$4+IF($I68&lt;&gt;"",'Parámetros'!$B$5,0),"")))</f>
        <v/>
      </c>
      <c r="S68" s="50">
        <f>IF(OR($F68="",$G68="",$R68=""),"",IFERROR($F68+$G68+$R68/24,""))</f>
        <v/>
      </c>
      <c r="T68" s="51">
        <f>IF(OR($N68="",$L68="",$L68=0),"",IFERROR($N68/$L68,""))</f>
        <v/>
      </c>
      <c r="U68" s="30">
        <f>IF(COUNTA($A68:$Q68)=0,"",IF(OR($A68="",$B68="",$C68="",$D68="",$E68="",$F68="",$H68="",$J68="",$L68="",$Q68=""),"Revisar campos obligatorios",IF(COUNTIFS($B$4:$B$103,$B68,$A$4:$A$103,$A68)&gt;1,"Revisar orden duplicado",IF(AND($K68&lt;&gt;"",$K68&gt;'Parámetros'!$B$6),"Revisar distancia de etapa",IF($L68&gt;'Parámetros'!$B$7,"Revisar capacidad de referencia",IF(AND($N68&lt;&gt;"",$N68&gt;'Parámetros'!$B$8),"Revisar importe previsto",IF(AND($Q68='Parámetros'!$E$6,OR($O68="",$P68="",$N68="")),"Revisar datos de confirmación","Sin aviso")))))))</f>
        <v/>
      </c>
    </row>
    <row r="69">
      <c r="A69" s="19" t="n"/>
      <c r="B69" s="20" t="n"/>
      <c r="C69" s="20" t="n"/>
      <c r="D69" s="20" t="n"/>
      <c r="E69" s="20" t="n"/>
      <c r="F69" s="21" t="n"/>
      <c r="G69" s="44" t="n"/>
      <c r="H69" s="20" t="n"/>
      <c r="I69" s="20" t="n"/>
      <c r="J69" s="20" t="n"/>
      <c r="K69" s="45" t="n"/>
      <c r="L69" s="46" t="n"/>
      <c r="M69" s="47" t="n"/>
      <c r="N69" s="48" t="n"/>
      <c r="O69" s="20" t="n"/>
      <c r="P69" s="20" t="n"/>
      <c r="Q69" s="19" t="n"/>
      <c r="R69" s="52">
        <f>IF($K69="","",IF($K69=0,"",IFERROR($K69/'Parámetros'!$B$4+IF($I69&lt;&gt;"",'Parámetros'!$B$5,0),"")))</f>
        <v/>
      </c>
      <c r="S69" s="53">
        <f>IF(OR($F69="",$G69="",$R69=""),"",IFERROR($F69+$G69+$R69/24,""))</f>
        <v/>
      </c>
      <c r="T69" s="54">
        <f>IF(OR($N69="",$L69="",$L69=0),"",IFERROR($N69/$L69,""))</f>
        <v/>
      </c>
      <c r="U69" s="34">
        <f>IF(COUNTA($A69:$Q69)=0,"",IF(OR($A69="",$B69="",$C69="",$D69="",$E69="",$F69="",$H69="",$J69="",$L69="",$Q69=""),"Revisar campos obligatorios",IF(COUNTIFS($B$4:$B$103,$B69,$A$4:$A$103,$A69)&gt;1,"Revisar orden duplicado",IF(AND($K69&lt;&gt;"",$K69&gt;'Parámetros'!$B$6),"Revisar distancia de etapa",IF($L69&gt;'Parámetros'!$B$7,"Revisar capacidad de referencia",IF(AND($N69&lt;&gt;"",$N69&gt;'Parámetros'!$B$8),"Revisar importe previsto",IF(AND($Q69='Parámetros'!$E$6,OR($O69="",$P69="",$N69="")),"Revisar datos de confirmación","Sin aviso")))))))</f>
        <v/>
      </c>
    </row>
    <row r="70">
      <c r="A70" s="19" t="n"/>
      <c r="B70" s="20" t="n"/>
      <c r="C70" s="20" t="n"/>
      <c r="D70" s="20" t="n"/>
      <c r="E70" s="20" t="n"/>
      <c r="F70" s="21" t="n"/>
      <c r="G70" s="44" t="n"/>
      <c r="H70" s="20" t="n"/>
      <c r="I70" s="20" t="n"/>
      <c r="J70" s="20" t="n"/>
      <c r="K70" s="45" t="n"/>
      <c r="L70" s="46" t="n"/>
      <c r="M70" s="47" t="n"/>
      <c r="N70" s="48" t="n"/>
      <c r="O70" s="20" t="n"/>
      <c r="P70" s="20" t="n"/>
      <c r="Q70" s="19" t="n"/>
      <c r="R70" s="49">
        <f>IF($K70="","",IF($K70=0,"",IFERROR($K70/'Parámetros'!$B$4+IF($I70&lt;&gt;"",'Parámetros'!$B$5,0),"")))</f>
        <v/>
      </c>
      <c r="S70" s="50">
        <f>IF(OR($F70="",$G70="",$R70=""),"",IFERROR($F70+$G70+$R70/24,""))</f>
        <v/>
      </c>
      <c r="T70" s="51">
        <f>IF(OR($N70="",$L70="",$L70=0),"",IFERROR($N70/$L70,""))</f>
        <v/>
      </c>
      <c r="U70" s="30">
        <f>IF(COUNTA($A70:$Q70)=0,"",IF(OR($A70="",$B70="",$C70="",$D70="",$E70="",$F70="",$H70="",$J70="",$L70="",$Q70=""),"Revisar campos obligatorios",IF(COUNTIFS($B$4:$B$103,$B70,$A$4:$A$103,$A70)&gt;1,"Revisar orden duplicado",IF(AND($K70&lt;&gt;"",$K70&gt;'Parámetros'!$B$6),"Revisar distancia de etapa",IF($L70&gt;'Parámetros'!$B$7,"Revisar capacidad de referencia",IF(AND($N70&lt;&gt;"",$N70&gt;'Parámetros'!$B$8),"Revisar importe previsto",IF(AND($Q70='Parámetros'!$E$6,OR($O70="",$P70="",$N70="")),"Revisar datos de confirmación","Sin aviso")))))))</f>
        <v/>
      </c>
    </row>
    <row r="71">
      <c r="A71" s="19" t="n"/>
      <c r="B71" s="20" t="n"/>
      <c r="C71" s="20" t="n"/>
      <c r="D71" s="20" t="n"/>
      <c r="E71" s="20" t="n"/>
      <c r="F71" s="21" t="n"/>
      <c r="G71" s="44" t="n"/>
      <c r="H71" s="20" t="n"/>
      <c r="I71" s="20" t="n"/>
      <c r="J71" s="20" t="n"/>
      <c r="K71" s="45" t="n"/>
      <c r="L71" s="46" t="n"/>
      <c r="M71" s="47" t="n"/>
      <c r="N71" s="48" t="n"/>
      <c r="O71" s="20" t="n"/>
      <c r="P71" s="20" t="n"/>
      <c r="Q71" s="19" t="n"/>
      <c r="R71" s="52">
        <f>IF($K71="","",IF($K71=0,"",IFERROR($K71/'Parámetros'!$B$4+IF($I71&lt;&gt;"",'Parámetros'!$B$5,0),"")))</f>
        <v/>
      </c>
      <c r="S71" s="53">
        <f>IF(OR($F71="",$G71="",$R71=""),"",IFERROR($F71+$G71+$R71/24,""))</f>
        <v/>
      </c>
      <c r="T71" s="54">
        <f>IF(OR($N71="",$L71="",$L71=0),"",IFERROR($N71/$L71,""))</f>
        <v/>
      </c>
      <c r="U71" s="34">
        <f>IF(COUNTA($A71:$Q71)=0,"",IF(OR($A71="",$B71="",$C71="",$D71="",$E71="",$F71="",$H71="",$J71="",$L71="",$Q71=""),"Revisar campos obligatorios",IF(COUNTIFS($B$4:$B$103,$B71,$A$4:$A$103,$A71)&gt;1,"Revisar orden duplicado",IF(AND($K71&lt;&gt;"",$K71&gt;'Parámetros'!$B$6),"Revisar distancia de etapa",IF($L71&gt;'Parámetros'!$B$7,"Revisar capacidad de referencia",IF(AND($N71&lt;&gt;"",$N71&gt;'Parámetros'!$B$8),"Revisar importe previsto",IF(AND($Q71='Parámetros'!$E$6,OR($O71="",$P71="",$N71="")),"Revisar datos de confirmación","Sin aviso")))))))</f>
        <v/>
      </c>
    </row>
    <row r="72">
      <c r="A72" s="19" t="n"/>
      <c r="B72" s="20" t="n"/>
      <c r="C72" s="20" t="n"/>
      <c r="D72" s="20" t="n"/>
      <c r="E72" s="20" t="n"/>
      <c r="F72" s="21" t="n"/>
      <c r="G72" s="44" t="n"/>
      <c r="H72" s="20" t="n"/>
      <c r="I72" s="20" t="n"/>
      <c r="J72" s="20" t="n"/>
      <c r="K72" s="45" t="n"/>
      <c r="L72" s="46" t="n"/>
      <c r="M72" s="47" t="n"/>
      <c r="N72" s="48" t="n"/>
      <c r="O72" s="20" t="n"/>
      <c r="P72" s="20" t="n"/>
      <c r="Q72" s="19" t="n"/>
      <c r="R72" s="49">
        <f>IF($K72="","",IF($K72=0,"",IFERROR($K72/'Parámetros'!$B$4+IF($I72&lt;&gt;"",'Parámetros'!$B$5,0),"")))</f>
        <v/>
      </c>
      <c r="S72" s="50">
        <f>IF(OR($F72="",$G72="",$R72=""),"",IFERROR($F72+$G72+$R72/24,""))</f>
        <v/>
      </c>
      <c r="T72" s="51">
        <f>IF(OR($N72="",$L72="",$L72=0),"",IFERROR($N72/$L72,""))</f>
        <v/>
      </c>
      <c r="U72" s="30">
        <f>IF(COUNTA($A72:$Q72)=0,"",IF(OR($A72="",$B72="",$C72="",$D72="",$E72="",$F72="",$H72="",$J72="",$L72="",$Q72=""),"Revisar campos obligatorios",IF(COUNTIFS($B$4:$B$103,$B72,$A$4:$A$103,$A72)&gt;1,"Revisar orden duplicado",IF(AND($K72&lt;&gt;"",$K72&gt;'Parámetros'!$B$6),"Revisar distancia de etapa",IF($L72&gt;'Parámetros'!$B$7,"Revisar capacidad de referencia",IF(AND($N72&lt;&gt;"",$N72&gt;'Parámetros'!$B$8),"Revisar importe previsto",IF(AND($Q72='Parámetros'!$E$6,OR($O72="",$P72="",$N72="")),"Revisar datos de confirmación","Sin aviso")))))))</f>
        <v/>
      </c>
    </row>
    <row r="73">
      <c r="A73" s="19" t="n"/>
      <c r="B73" s="20" t="n"/>
      <c r="C73" s="20" t="n"/>
      <c r="D73" s="20" t="n"/>
      <c r="E73" s="20" t="n"/>
      <c r="F73" s="21" t="n"/>
      <c r="G73" s="44" t="n"/>
      <c r="H73" s="20" t="n"/>
      <c r="I73" s="20" t="n"/>
      <c r="J73" s="20" t="n"/>
      <c r="K73" s="45" t="n"/>
      <c r="L73" s="46" t="n"/>
      <c r="M73" s="47" t="n"/>
      <c r="N73" s="48" t="n"/>
      <c r="O73" s="20" t="n"/>
      <c r="P73" s="20" t="n"/>
      <c r="Q73" s="19" t="n"/>
      <c r="R73" s="52">
        <f>IF($K73="","",IF($K73=0,"",IFERROR($K73/'Parámetros'!$B$4+IF($I73&lt;&gt;"",'Parámetros'!$B$5,0),"")))</f>
        <v/>
      </c>
      <c r="S73" s="53">
        <f>IF(OR($F73="",$G73="",$R73=""),"",IFERROR($F73+$G73+$R73/24,""))</f>
        <v/>
      </c>
      <c r="T73" s="54">
        <f>IF(OR($N73="",$L73="",$L73=0),"",IFERROR($N73/$L73,""))</f>
        <v/>
      </c>
      <c r="U73" s="34">
        <f>IF(COUNTA($A73:$Q73)=0,"",IF(OR($A73="",$B73="",$C73="",$D73="",$E73="",$F73="",$H73="",$J73="",$L73="",$Q73=""),"Revisar campos obligatorios",IF(COUNTIFS($B$4:$B$103,$B73,$A$4:$A$103,$A73)&gt;1,"Revisar orden duplicado",IF(AND($K73&lt;&gt;"",$K73&gt;'Parámetros'!$B$6),"Revisar distancia de etapa",IF($L73&gt;'Parámetros'!$B$7,"Revisar capacidad de referencia",IF(AND($N73&lt;&gt;"",$N73&gt;'Parámetros'!$B$8),"Revisar importe previsto",IF(AND($Q73='Parámetros'!$E$6,OR($O73="",$P73="",$N73="")),"Revisar datos de confirmación","Sin aviso")))))))</f>
        <v/>
      </c>
    </row>
    <row r="74">
      <c r="A74" s="19" t="n"/>
      <c r="B74" s="20" t="n"/>
      <c r="C74" s="20" t="n"/>
      <c r="D74" s="20" t="n"/>
      <c r="E74" s="20" t="n"/>
      <c r="F74" s="21" t="n"/>
      <c r="G74" s="44" t="n"/>
      <c r="H74" s="20" t="n"/>
      <c r="I74" s="20" t="n"/>
      <c r="J74" s="20" t="n"/>
      <c r="K74" s="45" t="n"/>
      <c r="L74" s="46" t="n"/>
      <c r="M74" s="47" t="n"/>
      <c r="N74" s="48" t="n"/>
      <c r="O74" s="20" t="n"/>
      <c r="P74" s="20" t="n"/>
      <c r="Q74" s="19" t="n"/>
      <c r="R74" s="49">
        <f>IF($K74="","",IF($K74=0,"",IFERROR($K74/'Parámetros'!$B$4+IF($I74&lt;&gt;"",'Parámetros'!$B$5,0),"")))</f>
        <v/>
      </c>
      <c r="S74" s="50">
        <f>IF(OR($F74="",$G74="",$R74=""),"",IFERROR($F74+$G74+$R74/24,""))</f>
        <v/>
      </c>
      <c r="T74" s="51">
        <f>IF(OR($N74="",$L74="",$L74=0),"",IFERROR($N74/$L74,""))</f>
        <v/>
      </c>
      <c r="U74" s="30">
        <f>IF(COUNTA($A74:$Q74)=0,"",IF(OR($A74="",$B74="",$C74="",$D74="",$E74="",$F74="",$H74="",$J74="",$L74="",$Q74=""),"Revisar campos obligatorios",IF(COUNTIFS($B$4:$B$103,$B74,$A$4:$A$103,$A74)&gt;1,"Revisar orden duplicado",IF(AND($K74&lt;&gt;"",$K74&gt;'Parámetros'!$B$6),"Revisar distancia de etapa",IF($L74&gt;'Parámetros'!$B$7,"Revisar capacidad de referencia",IF(AND($N74&lt;&gt;"",$N74&gt;'Parámetros'!$B$8),"Revisar importe previsto",IF(AND($Q74='Parámetros'!$E$6,OR($O74="",$P74="",$N74="")),"Revisar datos de confirmación","Sin aviso")))))))</f>
        <v/>
      </c>
    </row>
    <row r="75">
      <c r="A75" s="19" t="n"/>
      <c r="B75" s="20" t="n"/>
      <c r="C75" s="20" t="n"/>
      <c r="D75" s="20" t="n"/>
      <c r="E75" s="20" t="n"/>
      <c r="F75" s="21" t="n"/>
      <c r="G75" s="44" t="n"/>
      <c r="H75" s="20" t="n"/>
      <c r="I75" s="20" t="n"/>
      <c r="J75" s="20" t="n"/>
      <c r="K75" s="45" t="n"/>
      <c r="L75" s="46" t="n"/>
      <c r="M75" s="47" t="n"/>
      <c r="N75" s="48" t="n"/>
      <c r="O75" s="20" t="n"/>
      <c r="P75" s="20" t="n"/>
      <c r="Q75" s="19" t="n"/>
      <c r="R75" s="52">
        <f>IF($K75="","",IF($K75=0,"",IFERROR($K75/'Parámetros'!$B$4+IF($I75&lt;&gt;"",'Parámetros'!$B$5,0),"")))</f>
        <v/>
      </c>
      <c r="S75" s="53">
        <f>IF(OR($F75="",$G75="",$R75=""),"",IFERROR($F75+$G75+$R75/24,""))</f>
        <v/>
      </c>
      <c r="T75" s="54">
        <f>IF(OR($N75="",$L75="",$L75=0),"",IFERROR($N75/$L75,""))</f>
        <v/>
      </c>
      <c r="U75" s="34">
        <f>IF(COUNTA($A75:$Q75)=0,"",IF(OR($A75="",$B75="",$C75="",$D75="",$E75="",$F75="",$H75="",$J75="",$L75="",$Q75=""),"Revisar campos obligatorios",IF(COUNTIFS($B$4:$B$103,$B75,$A$4:$A$103,$A75)&gt;1,"Revisar orden duplicado",IF(AND($K75&lt;&gt;"",$K75&gt;'Parámetros'!$B$6),"Revisar distancia de etapa",IF($L75&gt;'Parámetros'!$B$7,"Revisar capacidad de referencia",IF(AND($N75&lt;&gt;"",$N75&gt;'Parámetros'!$B$8),"Revisar importe previsto",IF(AND($Q75='Parámetros'!$E$6,OR($O75="",$P75="",$N75="")),"Revisar datos de confirmación","Sin aviso")))))))</f>
        <v/>
      </c>
    </row>
    <row r="76">
      <c r="A76" s="19" t="n"/>
      <c r="B76" s="20" t="n"/>
      <c r="C76" s="20" t="n"/>
      <c r="D76" s="20" t="n"/>
      <c r="E76" s="20" t="n"/>
      <c r="F76" s="21" t="n"/>
      <c r="G76" s="44" t="n"/>
      <c r="H76" s="20" t="n"/>
      <c r="I76" s="20" t="n"/>
      <c r="J76" s="20" t="n"/>
      <c r="K76" s="45" t="n"/>
      <c r="L76" s="46" t="n"/>
      <c r="M76" s="47" t="n"/>
      <c r="N76" s="48" t="n"/>
      <c r="O76" s="20" t="n"/>
      <c r="P76" s="20" t="n"/>
      <c r="Q76" s="19" t="n"/>
      <c r="R76" s="49">
        <f>IF($K76="","",IF($K76=0,"",IFERROR($K76/'Parámetros'!$B$4+IF($I76&lt;&gt;"",'Parámetros'!$B$5,0),"")))</f>
        <v/>
      </c>
      <c r="S76" s="50">
        <f>IF(OR($F76="",$G76="",$R76=""),"",IFERROR($F76+$G76+$R76/24,""))</f>
        <v/>
      </c>
      <c r="T76" s="51">
        <f>IF(OR($N76="",$L76="",$L76=0),"",IFERROR($N76/$L76,""))</f>
        <v/>
      </c>
      <c r="U76" s="30">
        <f>IF(COUNTA($A76:$Q76)=0,"",IF(OR($A76="",$B76="",$C76="",$D76="",$E76="",$F76="",$H76="",$J76="",$L76="",$Q76=""),"Revisar campos obligatorios",IF(COUNTIFS($B$4:$B$103,$B76,$A$4:$A$103,$A76)&gt;1,"Revisar orden duplicado",IF(AND($K76&lt;&gt;"",$K76&gt;'Parámetros'!$B$6),"Revisar distancia de etapa",IF($L76&gt;'Parámetros'!$B$7,"Revisar capacidad de referencia",IF(AND($N76&lt;&gt;"",$N76&gt;'Parámetros'!$B$8),"Revisar importe previsto",IF(AND($Q76='Parámetros'!$E$6,OR($O76="",$P76="",$N76="")),"Revisar datos de confirmación","Sin aviso")))))))</f>
        <v/>
      </c>
    </row>
    <row r="77">
      <c r="A77" s="19" t="n"/>
      <c r="B77" s="20" t="n"/>
      <c r="C77" s="20" t="n"/>
      <c r="D77" s="20" t="n"/>
      <c r="E77" s="20" t="n"/>
      <c r="F77" s="21" t="n"/>
      <c r="G77" s="44" t="n"/>
      <c r="H77" s="20" t="n"/>
      <c r="I77" s="20" t="n"/>
      <c r="J77" s="20" t="n"/>
      <c r="K77" s="45" t="n"/>
      <c r="L77" s="46" t="n"/>
      <c r="M77" s="47" t="n"/>
      <c r="N77" s="48" t="n"/>
      <c r="O77" s="20" t="n"/>
      <c r="P77" s="20" t="n"/>
      <c r="Q77" s="19" t="n"/>
      <c r="R77" s="52">
        <f>IF($K77="","",IF($K77=0,"",IFERROR($K77/'Parámetros'!$B$4+IF($I77&lt;&gt;"",'Parámetros'!$B$5,0),"")))</f>
        <v/>
      </c>
      <c r="S77" s="53">
        <f>IF(OR($F77="",$G77="",$R77=""),"",IFERROR($F77+$G77+$R77/24,""))</f>
        <v/>
      </c>
      <c r="T77" s="54">
        <f>IF(OR($N77="",$L77="",$L77=0),"",IFERROR($N77/$L77,""))</f>
        <v/>
      </c>
      <c r="U77" s="34">
        <f>IF(COUNTA($A77:$Q77)=0,"",IF(OR($A77="",$B77="",$C77="",$D77="",$E77="",$F77="",$H77="",$J77="",$L77="",$Q77=""),"Revisar campos obligatorios",IF(COUNTIFS($B$4:$B$103,$B77,$A$4:$A$103,$A77)&gt;1,"Revisar orden duplicado",IF(AND($K77&lt;&gt;"",$K77&gt;'Parámetros'!$B$6),"Revisar distancia de etapa",IF($L77&gt;'Parámetros'!$B$7,"Revisar capacidad de referencia",IF(AND($N77&lt;&gt;"",$N77&gt;'Parámetros'!$B$8),"Revisar importe previsto",IF(AND($Q77='Parámetros'!$E$6,OR($O77="",$P77="",$N77="")),"Revisar datos de confirmación","Sin aviso")))))))</f>
        <v/>
      </c>
    </row>
    <row r="78">
      <c r="A78" s="19" t="n"/>
      <c r="B78" s="20" t="n"/>
      <c r="C78" s="20" t="n"/>
      <c r="D78" s="20" t="n"/>
      <c r="E78" s="20" t="n"/>
      <c r="F78" s="21" t="n"/>
      <c r="G78" s="44" t="n"/>
      <c r="H78" s="20" t="n"/>
      <c r="I78" s="20" t="n"/>
      <c r="J78" s="20" t="n"/>
      <c r="K78" s="45" t="n"/>
      <c r="L78" s="46" t="n"/>
      <c r="M78" s="47" t="n"/>
      <c r="N78" s="48" t="n"/>
      <c r="O78" s="20" t="n"/>
      <c r="P78" s="20" t="n"/>
      <c r="Q78" s="19" t="n"/>
      <c r="R78" s="49">
        <f>IF($K78="","",IF($K78=0,"",IFERROR($K78/'Parámetros'!$B$4+IF($I78&lt;&gt;"",'Parámetros'!$B$5,0),"")))</f>
        <v/>
      </c>
      <c r="S78" s="50">
        <f>IF(OR($F78="",$G78="",$R78=""),"",IFERROR($F78+$G78+$R78/24,""))</f>
        <v/>
      </c>
      <c r="T78" s="51">
        <f>IF(OR($N78="",$L78="",$L78=0),"",IFERROR($N78/$L78,""))</f>
        <v/>
      </c>
      <c r="U78" s="30">
        <f>IF(COUNTA($A78:$Q78)=0,"",IF(OR($A78="",$B78="",$C78="",$D78="",$E78="",$F78="",$H78="",$J78="",$L78="",$Q78=""),"Revisar campos obligatorios",IF(COUNTIFS($B$4:$B$103,$B78,$A$4:$A$103,$A78)&gt;1,"Revisar orden duplicado",IF(AND($K78&lt;&gt;"",$K78&gt;'Parámetros'!$B$6),"Revisar distancia de etapa",IF($L78&gt;'Parámetros'!$B$7,"Revisar capacidad de referencia",IF(AND($N78&lt;&gt;"",$N78&gt;'Parámetros'!$B$8),"Revisar importe previsto",IF(AND($Q78='Parámetros'!$E$6,OR($O78="",$P78="",$N78="")),"Revisar datos de confirmación","Sin aviso")))))))</f>
        <v/>
      </c>
    </row>
    <row r="79">
      <c r="A79" s="19" t="n"/>
      <c r="B79" s="20" t="n"/>
      <c r="C79" s="20" t="n"/>
      <c r="D79" s="20" t="n"/>
      <c r="E79" s="20" t="n"/>
      <c r="F79" s="21" t="n"/>
      <c r="G79" s="44" t="n"/>
      <c r="H79" s="20" t="n"/>
      <c r="I79" s="20" t="n"/>
      <c r="J79" s="20" t="n"/>
      <c r="K79" s="45" t="n"/>
      <c r="L79" s="46" t="n"/>
      <c r="M79" s="47" t="n"/>
      <c r="N79" s="48" t="n"/>
      <c r="O79" s="20" t="n"/>
      <c r="P79" s="20" t="n"/>
      <c r="Q79" s="19" t="n"/>
      <c r="R79" s="52">
        <f>IF($K79="","",IF($K79=0,"",IFERROR($K79/'Parámetros'!$B$4+IF($I79&lt;&gt;"",'Parámetros'!$B$5,0),"")))</f>
        <v/>
      </c>
      <c r="S79" s="53">
        <f>IF(OR($F79="",$G79="",$R79=""),"",IFERROR($F79+$G79+$R79/24,""))</f>
        <v/>
      </c>
      <c r="T79" s="54">
        <f>IF(OR($N79="",$L79="",$L79=0),"",IFERROR($N79/$L79,""))</f>
        <v/>
      </c>
      <c r="U79" s="34">
        <f>IF(COUNTA($A79:$Q79)=0,"",IF(OR($A79="",$B79="",$C79="",$D79="",$E79="",$F79="",$H79="",$J79="",$L79="",$Q79=""),"Revisar campos obligatorios",IF(COUNTIFS($B$4:$B$103,$B79,$A$4:$A$103,$A79)&gt;1,"Revisar orden duplicado",IF(AND($K79&lt;&gt;"",$K79&gt;'Parámetros'!$B$6),"Revisar distancia de etapa",IF($L79&gt;'Parámetros'!$B$7,"Revisar capacidad de referencia",IF(AND($N79&lt;&gt;"",$N79&gt;'Parámetros'!$B$8),"Revisar importe previsto",IF(AND($Q79='Parámetros'!$E$6,OR($O79="",$P79="",$N79="")),"Revisar datos de confirmación","Sin aviso")))))))</f>
        <v/>
      </c>
    </row>
    <row r="80">
      <c r="A80" s="19" t="n"/>
      <c r="B80" s="20" t="n"/>
      <c r="C80" s="20" t="n"/>
      <c r="D80" s="20" t="n"/>
      <c r="E80" s="20" t="n"/>
      <c r="F80" s="21" t="n"/>
      <c r="G80" s="44" t="n"/>
      <c r="H80" s="20" t="n"/>
      <c r="I80" s="20" t="n"/>
      <c r="J80" s="20" t="n"/>
      <c r="K80" s="45" t="n"/>
      <c r="L80" s="46" t="n"/>
      <c r="M80" s="47" t="n"/>
      <c r="N80" s="48" t="n"/>
      <c r="O80" s="20" t="n"/>
      <c r="P80" s="20" t="n"/>
      <c r="Q80" s="19" t="n"/>
      <c r="R80" s="49">
        <f>IF($K80="","",IF($K80=0,"",IFERROR($K80/'Parámetros'!$B$4+IF($I80&lt;&gt;"",'Parámetros'!$B$5,0),"")))</f>
        <v/>
      </c>
      <c r="S80" s="50">
        <f>IF(OR($F80="",$G80="",$R80=""),"",IFERROR($F80+$G80+$R80/24,""))</f>
        <v/>
      </c>
      <c r="T80" s="51">
        <f>IF(OR($N80="",$L80="",$L80=0),"",IFERROR($N80/$L80,""))</f>
        <v/>
      </c>
      <c r="U80" s="30">
        <f>IF(COUNTA($A80:$Q80)=0,"",IF(OR($A80="",$B80="",$C80="",$D80="",$E80="",$F80="",$H80="",$J80="",$L80="",$Q80=""),"Revisar campos obligatorios",IF(COUNTIFS($B$4:$B$103,$B80,$A$4:$A$103,$A80)&gt;1,"Revisar orden duplicado",IF(AND($K80&lt;&gt;"",$K80&gt;'Parámetros'!$B$6),"Revisar distancia de etapa",IF($L80&gt;'Parámetros'!$B$7,"Revisar capacidad de referencia",IF(AND($N80&lt;&gt;"",$N80&gt;'Parámetros'!$B$8),"Revisar importe previsto",IF(AND($Q80='Parámetros'!$E$6,OR($O80="",$P80="",$N80="")),"Revisar datos de confirmación","Sin aviso")))))))</f>
        <v/>
      </c>
    </row>
    <row r="81">
      <c r="A81" s="19" t="n"/>
      <c r="B81" s="20" t="n"/>
      <c r="C81" s="20" t="n"/>
      <c r="D81" s="20" t="n"/>
      <c r="E81" s="20" t="n"/>
      <c r="F81" s="21" t="n"/>
      <c r="G81" s="44" t="n"/>
      <c r="H81" s="20" t="n"/>
      <c r="I81" s="20" t="n"/>
      <c r="J81" s="20" t="n"/>
      <c r="K81" s="45" t="n"/>
      <c r="L81" s="46" t="n"/>
      <c r="M81" s="47" t="n"/>
      <c r="N81" s="48" t="n"/>
      <c r="O81" s="20" t="n"/>
      <c r="P81" s="20" t="n"/>
      <c r="Q81" s="19" t="n"/>
      <c r="R81" s="52">
        <f>IF($K81="","",IF($K81=0,"",IFERROR($K81/'Parámetros'!$B$4+IF($I81&lt;&gt;"",'Parámetros'!$B$5,0),"")))</f>
        <v/>
      </c>
      <c r="S81" s="53">
        <f>IF(OR($F81="",$G81="",$R81=""),"",IFERROR($F81+$G81+$R81/24,""))</f>
        <v/>
      </c>
      <c r="T81" s="54">
        <f>IF(OR($N81="",$L81="",$L81=0),"",IFERROR($N81/$L81,""))</f>
        <v/>
      </c>
      <c r="U81" s="34">
        <f>IF(COUNTA($A81:$Q81)=0,"",IF(OR($A81="",$B81="",$C81="",$D81="",$E81="",$F81="",$H81="",$J81="",$L81="",$Q81=""),"Revisar campos obligatorios",IF(COUNTIFS($B$4:$B$103,$B81,$A$4:$A$103,$A81)&gt;1,"Revisar orden duplicado",IF(AND($K81&lt;&gt;"",$K81&gt;'Parámetros'!$B$6),"Revisar distancia de etapa",IF($L81&gt;'Parámetros'!$B$7,"Revisar capacidad de referencia",IF(AND($N81&lt;&gt;"",$N81&gt;'Parámetros'!$B$8),"Revisar importe previsto",IF(AND($Q81='Parámetros'!$E$6,OR($O81="",$P81="",$N81="")),"Revisar datos de confirmación","Sin aviso")))))))</f>
        <v/>
      </c>
    </row>
    <row r="82">
      <c r="A82" s="19" t="n"/>
      <c r="B82" s="20" t="n"/>
      <c r="C82" s="20" t="n"/>
      <c r="D82" s="20" t="n"/>
      <c r="E82" s="20" t="n"/>
      <c r="F82" s="21" t="n"/>
      <c r="G82" s="44" t="n"/>
      <c r="H82" s="20" t="n"/>
      <c r="I82" s="20" t="n"/>
      <c r="J82" s="20" t="n"/>
      <c r="K82" s="45" t="n"/>
      <c r="L82" s="46" t="n"/>
      <c r="M82" s="47" t="n"/>
      <c r="N82" s="48" t="n"/>
      <c r="O82" s="20" t="n"/>
      <c r="P82" s="20" t="n"/>
      <c r="Q82" s="19" t="n"/>
      <c r="R82" s="49">
        <f>IF($K82="","",IF($K82=0,"",IFERROR($K82/'Parámetros'!$B$4+IF($I82&lt;&gt;"",'Parámetros'!$B$5,0),"")))</f>
        <v/>
      </c>
      <c r="S82" s="50">
        <f>IF(OR($F82="",$G82="",$R82=""),"",IFERROR($F82+$G82+$R82/24,""))</f>
        <v/>
      </c>
      <c r="T82" s="51">
        <f>IF(OR($N82="",$L82="",$L82=0),"",IFERROR($N82/$L82,""))</f>
        <v/>
      </c>
      <c r="U82" s="30">
        <f>IF(COUNTA($A82:$Q82)=0,"",IF(OR($A82="",$B82="",$C82="",$D82="",$E82="",$F82="",$H82="",$J82="",$L82="",$Q82=""),"Revisar campos obligatorios",IF(COUNTIFS($B$4:$B$103,$B82,$A$4:$A$103,$A82)&gt;1,"Revisar orden duplicado",IF(AND($K82&lt;&gt;"",$K82&gt;'Parámetros'!$B$6),"Revisar distancia de etapa",IF($L82&gt;'Parámetros'!$B$7,"Revisar capacidad de referencia",IF(AND($N82&lt;&gt;"",$N82&gt;'Parámetros'!$B$8),"Revisar importe previsto",IF(AND($Q82='Parámetros'!$E$6,OR($O82="",$P82="",$N82="")),"Revisar datos de confirmación","Sin aviso")))))))</f>
        <v/>
      </c>
    </row>
    <row r="83">
      <c r="A83" s="19" t="n"/>
      <c r="B83" s="20" t="n"/>
      <c r="C83" s="20" t="n"/>
      <c r="D83" s="20" t="n"/>
      <c r="E83" s="20" t="n"/>
      <c r="F83" s="21" t="n"/>
      <c r="G83" s="44" t="n"/>
      <c r="H83" s="20" t="n"/>
      <c r="I83" s="20" t="n"/>
      <c r="J83" s="20" t="n"/>
      <c r="K83" s="45" t="n"/>
      <c r="L83" s="46" t="n"/>
      <c r="M83" s="47" t="n"/>
      <c r="N83" s="48" t="n"/>
      <c r="O83" s="20" t="n"/>
      <c r="P83" s="20" t="n"/>
      <c r="Q83" s="19" t="n"/>
      <c r="R83" s="52">
        <f>IF($K83="","",IF($K83=0,"",IFERROR($K83/'Parámetros'!$B$4+IF($I83&lt;&gt;"",'Parámetros'!$B$5,0),"")))</f>
        <v/>
      </c>
      <c r="S83" s="53">
        <f>IF(OR($F83="",$G83="",$R83=""),"",IFERROR($F83+$G83+$R83/24,""))</f>
        <v/>
      </c>
      <c r="T83" s="54">
        <f>IF(OR($N83="",$L83="",$L83=0),"",IFERROR($N83/$L83,""))</f>
        <v/>
      </c>
      <c r="U83" s="34">
        <f>IF(COUNTA($A83:$Q83)=0,"",IF(OR($A83="",$B83="",$C83="",$D83="",$E83="",$F83="",$H83="",$J83="",$L83="",$Q83=""),"Revisar campos obligatorios",IF(COUNTIFS($B$4:$B$103,$B83,$A$4:$A$103,$A83)&gt;1,"Revisar orden duplicado",IF(AND($K83&lt;&gt;"",$K83&gt;'Parámetros'!$B$6),"Revisar distancia de etapa",IF($L83&gt;'Parámetros'!$B$7,"Revisar capacidad de referencia",IF(AND($N83&lt;&gt;"",$N83&gt;'Parámetros'!$B$8),"Revisar importe previsto",IF(AND($Q83='Parámetros'!$E$6,OR($O83="",$P83="",$N83="")),"Revisar datos de confirmación","Sin aviso")))))))</f>
        <v/>
      </c>
    </row>
    <row r="84">
      <c r="A84" s="19" t="n"/>
      <c r="B84" s="20" t="n"/>
      <c r="C84" s="20" t="n"/>
      <c r="D84" s="20" t="n"/>
      <c r="E84" s="20" t="n"/>
      <c r="F84" s="21" t="n"/>
      <c r="G84" s="44" t="n"/>
      <c r="H84" s="20" t="n"/>
      <c r="I84" s="20" t="n"/>
      <c r="J84" s="20" t="n"/>
      <c r="K84" s="45" t="n"/>
      <c r="L84" s="46" t="n"/>
      <c r="M84" s="47" t="n"/>
      <c r="N84" s="48" t="n"/>
      <c r="O84" s="20" t="n"/>
      <c r="P84" s="20" t="n"/>
      <c r="Q84" s="19" t="n"/>
      <c r="R84" s="49">
        <f>IF($K84="","",IF($K84=0,"",IFERROR($K84/'Parámetros'!$B$4+IF($I84&lt;&gt;"",'Parámetros'!$B$5,0),"")))</f>
        <v/>
      </c>
      <c r="S84" s="50">
        <f>IF(OR($F84="",$G84="",$R84=""),"",IFERROR($F84+$G84+$R84/24,""))</f>
        <v/>
      </c>
      <c r="T84" s="51">
        <f>IF(OR($N84="",$L84="",$L84=0),"",IFERROR($N84/$L84,""))</f>
        <v/>
      </c>
      <c r="U84" s="30">
        <f>IF(COUNTA($A84:$Q84)=0,"",IF(OR($A84="",$B84="",$C84="",$D84="",$E84="",$F84="",$H84="",$J84="",$L84="",$Q84=""),"Revisar campos obligatorios",IF(COUNTIFS($B$4:$B$103,$B84,$A$4:$A$103,$A84)&gt;1,"Revisar orden duplicado",IF(AND($K84&lt;&gt;"",$K84&gt;'Parámetros'!$B$6),"Revisar distancia de etapa",IF($L84&gt;'Parámetros'!$B$7,"Revisar capacidad de referencia",IF(AND($N84&lt;&gt;"",$N84&gt;'Parámetros'!$B$8),"Revisar importe previsto",IF(AND($Q84='Parámetros'!$E$6,OR($O84="",$P84="",$N84="")),"Revisar datos de confirmación","Sin aviso")))))))</f>
        <v/>
      </c>
    </row>
    <row r="85">
      <c r="A85" s="19" t="n"/>
      <c r="B85" s="20" t="n"/>
      <c r="C85" s="20" t="n"/>
      <c r="D85" s="20" t="n"/>
      <c r="E85" s="20" t="n"/>
      <c r="F85" s="21" t="n"/>
      <c r="G85" s="44" t="n"/>
      <c r="H85" s="20" t="n"/>
      <c r="I85" s="20" t="n"/>
      <c r="J85" s="20" t="n"/>
      <c r="K85" s="45" t="n"/>
      <c r="L85" s="46" t="n"/>
      <c r="M85" s="47" t="n"/>
      <c r="N85" s="48" t="n"/>
      <c r="O85" s="20" t="n"/>
      <c r="P85" s="20" t="n"/>
      <c r="Q85" s="19" t="n"/>
      <c r="R85" s="52">
        <f>IF($K85="","",IF($K85=0,"",IFERROR($K85/'Parámetros'!$B$4+IF($I85&lt;&gt;"",'Parámetros'!$B$5,0),"")))</f>
        <v/>
      </c>
      <c r="S85" s="53">
        <f>IF(OR($F85="",$G85="",$R85=""),"",IFERROR($F85+$G85+$R85/24,""))</f>
        <v/>
      </c>
      <c r="T85" s="54">
        <f>IF(OR($N85="",$L85="",$L85=0),"",IFERROR($N85/$L85,""))</f>
        <v/>
      </c>
      <c r="U85" s="34">
        <f>IF(COUNTA($A85:$Q85)=0,"",IF(OR($A85="",$B85="",$C85="",$D85="",$E85="",$F85="",$H85="",$J85="",$L85="",$Q85=""),"Revisar campos obligatorios",IF(COUNTIFS($B$4:$B$103,$B85,$A$4:$A$103,$A85)&gt;1,"Revisar orden duplicado",IF(AND($K85&lt;&gt;"",$K85&gt;'Parámetros'!$B$6),"Revisar distancia de etapa",IF($L85&gt;'Parámetros'!$B$7,"Revisar capacidad de referencia",IF(AND($N85&lt;&gt;"",$N85&gt;'Parámetros'!$B$8),"Revisar importe previsto",IF(AND($Q85='Parámetros'!$E$6,OR($O85="",$P85="",$N85="")),"Revisar datos de confirmación","Sin aviso")))))))</f>
        <v/>
      </c>
    </row>
    <row r="86">
      <c r="A86" s="19" t="n"/>
      <c r="B86" s="20" t="n"/>
      <c r="C86" s="20" t="n"/>
      <c r="D86" s="20" t="n"/>
      <c r="E86" s="20" t="n"/>
      <c r="F86" s="21" t="n"/>
      <c r="G86" s="44" t="n"/>
      <c r="H86" s="20" t="n"/>
      <c r="I86" s="20" t="n"/>
      <c r="J86" s="20" t="n"/>
      <c r="K86" s="45" t="n"/>
      <c r="L86" s="46" t="n"/>
      <c r="M86" s="47" t="n"/>
      <c r="N86" s="48" t="n"/>
      <c r="O86" s="20" t="n"/>
      <c r="P86" s="20" t="n"/>
      <c r="Q86" s="19" t="n"/>
      <c r="R86" s="49">
        <f>IF($K86="","",IF($K86=0,"",IFERROR($K86/'Parámetros'!$B$4+IF($I86&lt;&gt;"",'Parámetros'!$B$5,0),"")))</f>
        <v/>
      </c>
      <c r="S86" s="50">
        <f>IF(OR($F86="",$G86="",$R86=""),"",IFERROR($F86+$G86+$R86/24,""))</f>
        <v/>
      </c>
      <c r="T86" s="51">
        <f>IF(OR($N86="",$L86="",$L86=0),"",IFERROR($N86/$L86,""))</f>
        <v/>
      </c>
      <c r="U86" s="30">
        <f>IF(COUNTA($A86:$Q86)=0,"",IF(OR($A86="",$B86="",$C86="",$D86="",$E86="",$F86="",$H86="",$J86="",$L86="",$Q86=""),"Revisar campos obligatorios",IF(COUNTIFS($B$4:$B$103,$B86,$A$4:$A$103,$A86)&gt;1,"Revisar orden duplicado",IF(AND($K86&lt;&gt;"",$K86&gt;'Parámetros'!$B$6),"Revisar distancia de etapa",IF($L86&gt;'Parámetros'!$B$7,"Revisar capacidad de referencia",IF(AND($N86&lt;&gt;"",$N86&gt;'Parámetros'!$B$8),"Revisar importe previsto",IF(AND($Q86='Parámetros'!$E$6,OR($O86="",$P86="",$N86="")),"Revisar datos de confirmación","Sin aviso")))))))</f>
        <v/>
      </c>
    </row>
    <row r="87">
      <c r="A87" s="19" t="n"/>
      <c r="B87" s="20" t="n"/>
      <c r="C87" s="20" t="n"/>
      <c r="D87" s="20" t="n"/>
      <c r="E87" s="20" t="n"/>
      <c r="F87" s="21" t="n"/>
      <c r="G87" s="44" t="n"/>
      <c r="H87" s="20" t="n"/>
      <c r="I87" s="20" t="n"/>
      <c r="J87" s="20" t="n"/>
      <c r="K87" s="45" t="n"/>
      <c r="L87" s="46" t="n"/>
      <c r="M87" s="47" t="n"/>
      <c r="N87" s="48" t="n"/>
      <c r="O87" s="20" t="n"/>
      <c r="P87" s="20" t="n"/>
      <c r="Q87" s="19" t="n"/>
      <c r="R87" s="52">
        <f>IF($K87="","",IF($K87=0,"",IFERROR($K87/'Parámetros'!$B$4+IF($I87&lt;&gt;"",'Parámetros'!$B$5,0),"")))</f>
        <v/>
      </c>
      <c r="S87" s="53">
        <f>IF(OR($F87="",$G87="",$R87=""),"",IFERROR($F87+$G87+$R87/24,""))</f>
        <v/>
      </c>
      <c r="T87" s="54">
        <f>IF(OR($N87="",$L87="",$L87=0),"",IFERROR($N87/$L87,""))</f>
        <v/>
      </c>
      <c r="U87" s="34">
        <f>IF(COUNTA($A87:$Q87)=0,"",IF(OR($A87="",$B87="",$C87="",$D87="",$E87="",$F87="",$H87="",$J87="",$L87="",$Q87=""),"Revisar campos obligatorios",IF(COUNTIFS($B$4:$B$103,$B87,$A$4:$A$103,$A87)&gt;1,"Revisar orden duplicado",IF(AND($K87&lt;&gt;"",$K87&gt;'Parámetros'!$B$6),"Revisar distancia de etapa",IF($L87&gt;'Parámetros'!$B$7,"Revisar capacidad de referencia",IF(AND($N87&lt;&gt;"",$N87&gt;'Parámetros'!$B$8),"Revisar importe previsto",IF(AND($Q87='Parámetros'!$E$6,OR($O87="",$P87="",$N87="")),"Revisar datos de confirmación","Sin aviso")))))))</f>
        <v/>
      </c>
    </row>
    <row r="88">
      <c r="A88" s="19" t="n"/>
      <c r="B88" s="20" t="n"/>
      <c r="C88" s="20" t="n"/>
      <c r="D88" s="20" t="n"/>
      <c r="E88" s="20" t="n"/>
      <c r="F88" s="21" t="n"/>
      <c r="G88" s="44" t="n"/>
      <c r="H88" s="20" t="n"/>
      <c r="I88" s="20" t="n"/>
      <c r="J88" s="20" t="n"/>
      <c r="K88" s="45" t="n"/>
      <c r="L88" s="46" t="n"/>
      <c r="M88" s="47" t="n"/>
      <c r="N88" s="48" t="n"/>
      <c r="O88" s="20" t="n"/>
      <c r="P88" s="20" t="n"/>
      <c r="Q88" s="19" t="n"/>
      <c r="R88" s="49">
        <f>IF($K88="","",IF($K88=0,"",IFERROR($K88/'Parámetros'!$B$4+IF($I88&lt;&gt;"",'Parámetros'!$B$5,0),"")))</f>
        <v/>
      </c>
      <c r="S88" s="50">
        <f>IF(OR($F88="",$G88="",$R88=""),"",IFERROR($F88+$G88+$R88/24,""))</f>
        <v/>
      </c>
      <c r="T88" s="51">
        <f>IF(OR($N88="",$L88="",$L88=0),"",IFERROR($N88/$L88,""))</f>
        <v/>
      </c>
      <c r="U88" s="30">
        <f>IF(COUNTA($A88:$Q88)=0,"",IF(OR($A88="",$B88="",$C88="",$D88="",$E88="",$F88="",$H88="",$J88="",$L88="",$Q88=""),"Revisar campos obligatorios",IF(COUNTIFS($B$4:$B$103,$B88,$A$4:$A$103,$A88)&gt;1,"Revisar orden duplicado",IF(AND($K88&lt;&gt;"",$K88&gt;'Parámetros'!$B$6),"Revisar distancia de etapa",IF($L88&gt;'Parámetros'!$B$7,"Revisar capacidad de referencia",IF(AND($N88&lt;&gt;"",$N88&gt;'Parámetros'!$B$8),"Revisar importe previsto",IF(AND($Q88='Parámetros'!$E$6,OR($O88="",$P88="",$N88="")),"Revisar datos de confirmación","Sin aviso")))))))</f>
        <v/>
      </c>
    </row>
    <row r="89">
      <c r="A89" s="19" t="n"/>
      <c r="B89" s="20" t="n"/>
      <c r="C89" s="20" t="n"/>
      <c r="D89" s="20" t="n"/>
      <c r="E89" s="20" t="n"/>
      <c r="F89" s="21" t="n"/>
      <c r="G89" s="44" t="n"/>
      <c r="H89" s="20" t="n"/>
      <c r="I89" s="20" t="n"/>
      <c r="J89" s="20" t="n"/>
      <c r="K89" s="45" t="n"/>
      <c r="L89" s="46" t="n"/>
      <c r="M89" s="47" t="n"/>
      <c r="N89" s="48" t="n"/>
      <c r="O89" s="20" t="n"/>
      <c r="P89" s="20" t="n"/>
      <c r="Q89" s="19" t="n"/>
      <c r="R89" s="52">
        <f>IF($K89="","",IF($K89=0,"",IFERROR($K89/'Parámetros'!$B$4+IF($I89&lt;&gt;"",'Parámetros'!$B$5,0),"")))</f>
        <v/>
      </c>
      <c r="S89" s="53">
        <f>IF(OR($F89="",$G89="",$R89=""),"",IFERROR($F89+$G89+$R89/24,""))</f>
        <v/>
      </c>
      <c r="T89" s="54">
        <f>IF(OR($N89="",$L89="",$L89=0),"",IFERROR($N89/$L89,""))</f>
        <v/>
      </c>
      <c r="U89" s="34">
        <f>IF(COUNTA($A89:$Q89)=0,"",IF(OR($A89="",$B89="",$C89="",$D89="",$E89="",$F89="",$H89="",$J89="",$L89="",$Q89=""),"Revisar campos obligatorios",IF(COUNTIFS($B$4:$B$103,$B89,$A$4:$A$103,$A89)&gt;1,"Revisar orden duplicado",IF(AND($K89&lt;&gt;"",$K89&gt;'Parámetros'!$B$6),"Revisar distancia de etapa",IF($L89&gt;'Parámetros'!$B$7,"Revisar capacidad de referencia",IF(AND($N89&lt;&gt;"",$N89&gt;'Parámetros'!$B$8),"Revisar importe previsto",IF(AND($Q89='Parámetros'!$E$6,OR($O89="",$P89="",$N89="")),"Revisar datos de confirmación","Sin aviso")))))))</f>
        <v/>
      </c>
    </row>
    <row r="90">
      <c r="A90" s="19" t="n"/>
      <c r="B90" s="20" t="n"/>
      <c r="C90" s="20" t="n"/>
      <c r="D90" s="20" t="n"/>
      <c r="E90" s="20" t="n"/>
      <c r="F90" s="21" t="n"/>
      <c r="G90" s="44" t="n"/>
      <c r="H90" s="20" t="n"/>
      <c r="I90" s="20" t="n"/>
      <c r="J90" s="20" t="n"/>
      <c r="K90" s="45" t="n"/>
      <c r="L90" s="46" t="n"/>
      <c r="M90" s="47" t="n"/>
      <c r="N90" s="48" t="n"/>
      <c r="O90" s="20" t="n"/>
      <c r="P90" s="20" t="n"/>
      <c r="Q90" s="19" t="n"/>
      <c r="R90" s="49">
        <f>IF($K90="","",IF($K90=0,"",IFERROR($K90/'Parámetros'!$B$4+IF($I90&lt;&gt;"",'Parámetros'!$B$5,0),"")))</f>
        <v/>
      </c>
      <c r="S90" s="50">
        <f>IF(OR($F90="",$G90="",$R90=""),"",IFERROR($F90+$G90+$R90/24,""))</f>
        <v/>
      </c>
      <c r="T90" s="51">
        <f>IF(OR($N90="",$L90="",$L90=0),"",IFERROR($N90/$L90,""))</f>
        <v/>
      </c>
      <c r="U90" s="30">
        <f>IF(COUNTA($A90:$Q90)=0,"",IF(OR($A90="",$B90="",$C90="",$D90="",$E90="",$F90="",$H90="",$J90="",$L90="",$Q90=""),"Revisar campos obligatorios",IF(COUNTIFS($B$4:$B$103,$B90,$A$4:$A$103,$A90)&gt;1,"Revisar orden duplicado",IF(AND($K90&lt;&gt;"",$K90&gt;'Parámetros'!$B$6),"Revisar distancia de etapa",IF($L90&gt;'Parámetros'!$B$7,"Revisar capacidad de referencia",IF(AND($N90&lt;&gt;"",$N90&gt;'Parámetros'!$B$8),"Revisar importe previsto",IF(AND($Q90='Parámetros'!$E$6,OR($O90="",$P90="",$N90="")),"Revisar datos de confirmación","Sin aviso")))))))</f>
        <v/>
      </c>
    </row>
    <row r="91">
      <c r="A91" s="19" t="n"/>
      <c r="B91" s="20" t="n"/>
      <c r="C91" s="20" t="n"/>
      <c r="D91" s="20" t="n"/>
      <c r="E91" s="20" t="n"/>
      <c r="F91" s="21" t="n"/>
      <c r="G91" s="44" t="n"/>
      <c r="H91" s="20" t="n"/>
      <c r="I91" s="20" t="n"/>
      <c r="J91" s="20" t="n"/>
      <c r="K91" s="45" t="n"/>
      <c r="L91" s="46" t="n"/>
      <c r="M91" s="47" t="n"/>
      <c r="N91" s="48" t="n"/>
      <c r="O91" s="20" t="n"/>
      <c r="P91" s="20" t="n"/>
      <c r="Q91" s="19" t="n"/>
      <c r="R91" s="52">
        <f>IF($K91="","",IF($K91=0,"",IFERROR($K91/'Parámetros'!$B$4+IF($I91&lt;&gt;"",'Parámetros'!$B$5,0),"")))</f>
        <v/>
      </c>
      <c r="S91" s="53">
        <f>IF(OR($F91="",$G91="",$R91=""),"",IFERROR($F91+$G91+$R91/24,""))</f>
        <v/>
      </c>
      <c r="T91" s="54">
        <f>IF(OR($N91="",$L91="",$L91=0),"",IFERROR($N91/$L91,""))</f>
        <v/>
      </c>
      <c r="U91" s="34">
        <f>IF(COUNTA($A91:$Q91)=0,"",IF(OR($A91="",$B91="",$C91="",$D91="",$E91="",$F91="",$H91="",$J91="",$L91="",$Q91=""),"Revisar campos obligatorios",IF(COUNTIFS($B$4:$B$103,$B91,$A$4:$A$103,$A91)&gt;1,"Revisar orden duplicado",IF(AND($K91&lt;&gt;"",$K91&gt;'Parámetros'!$B$6),"Revisar distancia de etapa",IF($L91&gt;'Parámetros'!$B$7,"Revisar capacidad de referencia",IF(AND($N91&lt;&gt;"",$N91&gt;'Parámetros'!$B$8),"Revisar importe previsto",IF(AND($Q91='Parámetros'!$E$6,OR($O91="",$P91="",$N91="")),"Revisar datos de confirmación","Sin aviso")))))))</f>
        <v/>
      </c>
    </row>
    <row r="92">
      <c r="A92" s="19" t="n"/>
      <c r="B92" s="20" t="n"/>
      <c r="C92" s="20" t="n"/>
      <c r="D92" s="20" t="n"/>
      <c r="E92" s="20" t="n"/>
      <c r="F92" s="21" t="n"/>
      <c r="G92" s="44" t="n"/>
      <c r="H92" s="20" t="n"/>
      <c r="I92" s="20" t="n"/>
      <c r="J92" s="20" t="n"/>
      <c r="K92" s="45" t="n"/>
      <c r="L92" s="46" t="n"/>
      <c r="M92" s="47" t="n"/>
      <c r="N92" s="48" t="n"/>
      <c r="O92" s="20" t="n"/>
      <c r="P92" s="20" t="n"/>
      <c r="Q92" s="19" t="n"/>
      <c r="R92" s="49">
        <f>IF($K92="","",IF($K92=0,"",IFERROR($K92/'Parámetros'!$B$4+IF($I92&lt;&gt;"",'Parámetros'!$B$5,0),"")))</f>
        <v/>
      </c>
      <c r="S92" s="50">
        <f>IF(OR($F92="",$G92="",$R92=""),"",IFERROR($F92+$G92+$R92/24,""))</f>
        <v/>
      </c>
      <c r="T92" s="51">
        <f>IF(OR($N92="",$L92="",$L92=0),"",IFERROR($N92/$L92,""))</f>
        <v/>
      </c>
      <c r="U92" s="30">
        <f>IF(COUNTA($A92:$Q92)=0,"",IF(OR($A92="",$B92="",$C92="",$D92="",$E92="",$F92="",$H92="",$J92="",$L92="",$Q92=""),"Revisar campos obligatorios",IF(COUNTIFS($B$4:$B$103,$B92,$A$4:$A$103,$A92)&gt;1,"Revisar orden duplicado",IF(AND($K92&lt;&gt;"",$K92&gt;'Parámetros'!$B$6),"Revisar distancia de etapa",IF($L92&gt;'Parámetros'!$B$7,"Revisar capacidad de referencia",IF(AND($N92&lt;&gt;"",$N92&gt;'Parámetros'!$B$8),"Revisar importe previsto",IF(AND($Q92='Parámetros'!$E$6,OR($O92="",$P92="",$N92="")),"Revisar datos de confirmación","Sin aviso")))))))</f>
        <v/>
      </c>
    </row>
    <row r="93">
      <c r="A93" s="19" t="n"/>
      <c r="B93" s="20" t="n"/>
      <c r="C93" s="20" t="n"/>
      <c r="D93" s="20" t="n"/>
      <c r="E93" s="20" t="n"/>
      <c r="F93" s="21" t="n"/>
      <c r="G93" s="44" t="n"/>
      <c r="H93" s="20" t="n"/>
      <c r="I93" s="20" t="n"/>
      <c r="J93" s="20" t="n"/>
      <c r="K93" s="45" t="n"/>
      <c r="L93" s="46" t="n"/>
      <c r="M93" s="47" t="n"/>
      <c r="N93" s="48" t="n"/>
      <c r="O93" s="20" t="n"/>
      <c r="P93" s="20" t="n"/>
      <c r="Q93" s="19" t="n"/>
      <c r="R93" s="52">
        <f>IF($K93="","",IF($K93=0,"",IFERROR($K93/'Parámetros'!$B$4+IF($I93&lt;&gt;"",'Parámetros'!$B$5,0),"")))</f>
        <v/>
      </c>
      <c r="S93" s="53">
        <f>IF(OR($F93="",$G93="",$R93=""),"",IFERROR($F93+$G93+$R93/24,""))</f>
        <v/>
      </c>
      <c r="T93" s="54">
        <f>IF(OR($N93="",$L93="",$L93=0),"",IFERROR($N93/$L93,""))</f>
        <v/>
      </c>
      <c r="U93" s="34">
        <f>IF(COUNTA($A93:$Q93)=0,"",IF(OR($A93="",$B93="",$C93="",$D93="",$E93="",$F93="",$H93="",$J93="",$L93="",$Q93=""),"Revisar campos obligatorios",IF(COUNTIFS($B$4:$B$103,$B93,$A$4:$A$103,$A93)&gt;1,"Revisar orden duplicado",IF(AND($K93&lt;&gt;"",$K93&gt;'Parámetros'!$B$6),"Revisar distancia de etapa",IF($L93&gt;'Parámetros'!$B$7,"Revisar capacidad de referencia",IF(AND($N93&lt;&gt;"",$N93&gt;'Parámetros'!$B$8),"Revisar importe previsto",IF(AND($Q93='Parámetros'!$E$6,OR($O93="",$P93="",$N93="")),"Revisar datos de confirmación","Sin aviso")))))))</f>
        <v/>
      </c>
    </row>
    <row r="94">
      <c r="A94" s="19" t="n"/>
      <c r="B94" s="20" t="n"/>
      <c r="C94" s="20" t="n"/>
      <c r="D94" s="20" t="n"/>
      <c r="E94" s="20" t="n"/>
      <c r="F94" s="21" t="n"/>
      <c r="G94" s="44" t="n"/>
      <c r="H94" s="20" t="n"/>
      <c r="I94" s="20" t="n"/>
      <c r="J94" s="20" t="n"/>
      <c r="K94" s="45" t="n"/>
      <c r="L94" s="46" t="n"/>
      <c r="M94" s="47" t="n"/>
      <c r="N94" s="48" t="n"/>
      <c r="O94" s="20" t="n"/>
      <c r="P94" s="20" t="n"/>
      <c r="Q94" s="19" t="n"/>
      <c r="R94" s="49">
        <f>IF($K94="","",IF($K94=0,"",IFERROR($K94/'Parámetros'!$B$4+IF($I94&lt;&gt;"",'Parámetros'!$B$5,0),"")))</f>
        <v/>
      </c>
      <c r="S94" s="50">
        <f>IF(OR($F94="",$G94="",$R94=""),"",IFERROR($F94+$G94+$R94/24,""))</f>
        <v/>
      </c>
      <c r="T94" s="51">
        <f>IF(OR($N94="",$L94="",$L94=0),"",IFERROR($N94/$L94,""))</f>
        <v/>
      </c>
      <c r="U94" s="30">
        <f>IF(COUNTA($A94:$Q94)=0,"",IF(OR($A94="",$B94="",$C94="",$D94="",$E94="",$F94="",$H94="",$J94="",$L94="",$Q94=""),"Revisar campos obligatorios",IF(COUNTIFS($B$4:$B$103,$B94,$A$4:$A$103,$A94)&gt;1,"Revisar orden duplicado",IF(AND($K94&lt;&gt;"",$K94&gt;'Parámetros'!$B$6),"Revisar distancia de etapa",IF($L94&gt;'Parámetros'!$B$7,"Revisar capacidad de referencia",IF(AND($N94&lt;&gt;"",$N94&gt;'Parámetros'!$B$8),"Revisar importe previsto",IF(AND($Q94='Parámetros'!$E$6,OR($O94="",$P94="",$N94="")),"Revisar datos de confirmación","Sin aviso")))))))</f>
        <v/>
      </c>
    </row>
    <row r="95">
      <c r="A95" s="19" t="n"/>
      <c r="B95" s="20" t="n"/>
      <c r="C95" s="20" t="n"/>
      <c r="D95" s="20" t="n"/>
      <c r="E95" s="20" t="n"/>
      <c r="F95" s="21" t="n"/>
      <c r="G95" s="44" t="n"/>
      <c r="H95" s="20" t="n"/>
      <c r="I95" s="20" t="n"/>
      <c r="J95" s="20" t="n"/>
      <c r="K95" s="45" t="n"/>
      <c r="L95" s="46" t="n"/>
      <c r="M95" s="47" t="n"/>
      <c r="N95" s="48" t="n"/>
      <c r="O95" s="20" t="n"/>
      <c r="P95" s="20" t="n"/>
      <c r="Q95" s="19" t="n"/>
      <c r="R95" s="52">
        <f>IF($K95="","",IF($K95=0,"",IFERROR($K95/'Parámetros'!$B$4+IF($I95&lt;&gt;"",'Parámetros'!$B$5,0),"")))</f>
        <v/>
      </c>
      <c r="S95" s="53">
        <f>IF(OR($F95="",$G95="",$R95=""),"",IFERROR($F95+$G95+$R95/24,""))</f>
        <v/>
      </c>
      <c r="T95" s="54">
        <f>IF(OR($N95="",$L95="",$L95=0),"",IFERROR($N95/$L95,""))</f>
        <v/>
      </c>
      <c r="U95" s="34">
        <f>IF(COUNTA($A95:$Q95)=0,"",IF(OR($A95="",$B95="",$C95="",$D95="",$E95="",$F95="",$H95="",$J95="",$L95="",$Q95=""),"Revisar campos obligatorios",IF(COUNTIFS($B$4:$B$103,$B95,$A$4:$A$103,$A95)&gt;1,"Revisar orden duplicado",IF(AND($K95&lt;&gt;"",$K95&gt;'Parámetros'!$B$6),"Revisar distancia de etapa",IF($L95&gt;'Parámetros'!$B$7,"Revisar capacidad de referencia",IF(AND($N95&lt;&gt;"",$N95&gt;'Parámetros'!$B$8),"Revisar importe previsto",IF(AND($Q95='Parámetros'!$E$6,OR($O95="",$P95="",$N95="")),"Revisar datos de confirmación","Sin aviso")))))))</f>
        <v/>
      </c>
    </row>
    <row r="96">
      <c r="A96" s="19" t="n"/>
      <c r="B96" s="20" t="n"/>
      <c r="C96" s="20" t="n"/>
      <c r="D96" s="20" t="n"/>
      <c r="E96" s="20" t="n"/>
      <c r="F96" s="21" t="n"/>
      <c r="G96" s="44" t="n"/>
      <c r="H96" s="20" t="n"/>
      <c r="I96" s="20" t="n"/>
      <c r="J96" s="20" t="n"/>
      <c r="K96" s="45" t="n"/>
      <c r="L96" s="46" t="n"/>
      <c r="M96" s="47" t="n"/>
      <c r="N96" s="48" t="n"/>
      <c r="O96" s="20" t="n"/>
      <c r="P96" s="20" t="n"/>
      <c r="Q96" s="19" t="n"/>
      <c r="R96" s="49">
        <f>IF($K96="","",IF($K96=0,"",IFERROR($K96/'Parámetros'!$B$4+IF($I96&lt;&gt;"",'Parámetros'!$B$5,0),"")))</f>
        <v/>
      </c>
      <c r="S96" s="50">
        <f>IF(OR($F96="",$G96="",$R96=""),"",IFERROR($F96+$G96+$R96/24,""))</f>
        <v/>
      </c>
      <c r="T96" s="51">
        <f>IF(OR($N96="",$L96="",$L96=0),"",IFERROR($N96/$L96,""))</f>
        <v/>
      </c>
      <c r="U96" s="30">
        <f>IF(COUNTA($A96:$Q96)=0,"",IF(OR($A96="",$B96="",$C96="",$D96="",$E96="",$F96="",$H96="",$J96="",$L96="",$Q96=""),"Revisar campos obligatorios",IF(COUNTIFS($B$4:$B$103,$B96,$A$4:$A$103,$A96)&gt;1,"Revisar orden duplicado",IF(AND($K96&lt;&gt;"",$K96&gt;'Parámetros'!$B$6),"Revisar distancia de etapa",IF($L96&gt;'Parámetros'!$B$7,"Revisar capacidad de referencia",IF(AND($N96&lt;&gt;"",$N96&gt;'Parámetros'!$B$8),"Revisar importe previsto",IF(AND($Q96='Parámetros'!$E$6,OR($O96="",$P96="",$N96="")),"Revisar datos de confirmación","Sin aviso")))))))</f>
        <v/>
      </c>
    </row>
    <row r="97">
      <c r="A97" s="19" t="n"/>
      <c r="B97" s="20" t="n"/>
      <c r="C97" s="20" t="n"/>
      <c r="D97" s="20" t="n"/>
      <c r="E97" s="20" t="n"/>
      <c r="F97" s="21" t="n"/>
      <c r="G97" s="44" t="n"/>
      <c r="H97" s="20" t="n"/>
      <c r="I97" s="20" t="n"/>
      <c r="J97" s="20" t="n"/>
      <c r="K97" s="45" t="n"/>
      <c r="L97" s="46" t="n"/>
      <c r="M97" s="47" t="n"/>
      <c r="N97" s="48" t="n"/>
      <c r="O97" s="20" t="n"/>
      <c r="P97" s="20" t="n"/>
      <c r="Q97" s="19" t="n"/>
      <c r="R97" s="52">
        <f>IF($K97="","",IF($K97=0,"",IFERROR($K97/'Parámetros'!$B$4+IF($I97&lt;&gt;"",'Parámetros'!$B$5,0),"")))</f>
        <v/>
      </c>
      <c r="S97" s="53">
        <f>IF(OR($F97="",$G97="",$R97=""),"",IFERROR($F97+$G97+$R97/24,""))</f>
        <v/>
      </c>
      <c r="T97" s="54">
        <f>IF(OR($N97="",$L97="",$L97=0),"",IFERROR($N97/$L97,""))</f>
        <v/>
      </c>
      <c r="U97" s="34">
        <f>IF(COUNTA($A97:$Q97)=0,"",IF(OR($A97="",$B97="",$C97="",$D97="",$E97="",$F97="",$H97="",$J97="",$L97="",$Q97=""),"Revisar campos obligatorios",IF(COUNTIFS($B$4:$B$103,$B97,$A$4:$A$103,$A97)&gt;1,"Revisar orden duplicado",IF(AND($K97&lt;&gt;"",$K97&gt;'Parámetros'!$B$6),"Revisar distancia de etapa",IF($L97&gt;'Parámetros'!$B$7,"Revisar capacidad de referencia",IF(AND($N97&lt;&gt;"",$N97&gt;'Parámetros'!$B$8),"Revisar importe previsto",IF(AND($Q97='Parámetros'!$E$6,OR($O97="",$P97="",$N97="")),"Revisar datos de confirmación","Sin aviso")))))))</f>
        <v/>
      </c>
    </row>
    <row r="98">
      <c r="A98" s="19" t="n"/>
      <c r="B98" s="20" t="n"/>
      <c r="C98" s="20" t="n"/>
      <c r="D98" s="20" t="n"/>
      <c r="E98" s="20" t="n"/>
      <c r="F98" s="21" t="n"/>
      <c r="G98" s="44" t="n"/>
      <c r="H98" s="20" t="n"/>
      <c r="I98" s="20" t="n"/>
      <c r="J98" s="20" t="n"/>
      <c r="K98" s="45" t="n"/>
      <c r="L98" s="46" t="n"/>
      <c r="M98" s="47" t="n"/>
      <c r="N98" s="48" t="n"/>
      <c r="O98" s="20" t="n"/>
      <c r="P98" s="20" t="n"/>
      <c r="Q98" s="19" t="n"/>
      <c r="R98" s="49">
        <f>IF($K98="","",IF($K98=0,"",IFERROR($K98/'Parámetros'!$B$4+IF($I98&lt;&gt;"",'Parámetros'!$B$5,0),"")))</f>
        <v/>
      </c>
      <c r="S98" s="50">
        <f>IF(OR($F98="",$G98="",$R98=""),"",IFERROR($F98+$G98+$R98/24,""))</f>
        <v/>
      </c>
      <c r="T98" s="51">
        <f>IF(OR($N98="",$L98="",$L98=0),"",IFERROR($N98/$L98,""))</f>
        <v/>
      </c>
      <c r="U98" s="30">
        <f>IF(COUNTA($A98:$Q98)=0,"",IF(OR($A98="",$B98="",$C98="",$D98="",$E98="",$F98="",$H98="",$J98="",$L98="",$Q98=""),"Revisar campos obligatorios",IF(COUNTIFS($B$4:$B$103,$B98,$A$4:$A$103,$A98)&gt;1,"Revisar orden duplicado",IF(AND($K98&lt;&gt;"",$K98&gt;'Parámetros'!$B$6),"Revisar distancia de etapa",IF($L98&gt;'Parámetros'!$B$7,"Revisar capacidad de referencia",IF(AND($N98&lt;&gt;"",$N98&gt;'Parámetros'!$B$8),"Revisar importe previsto",IF(AND($Q98='Parámetros'!$E$6,OR($O98="",$P98="",$N98="")),"Revisar datos de confirmación","Sin aviso")))))))</f>
        <v/>
      </c>
    </row>
    <row r="99">
      <c r="A99" s="19" t="n"/>
      <c r="B99" s="20" t="n"/>
      <c r="C99" s="20" t="n"/>
      <c r="D99" s="20" t="n"/>
      <c r="E99" s="20" t="n"/>
      <c r="F99" s="21" t="n"/>
      <c r="G99" s="44" t="n"/>
      <c r="H99" s="20" t="n"/>
      <c r="I99" s="20" t="n"/>
      <c r="J99" s="20" t="n"/>
      <c r="K99" s="45" t="n"/>
      <c r="L99" s="46" t="n"/>
      <c r="M99" s="47" t="n"/>
      <c r="N99" s="48" t="n"/>
      <c r="O99" s="20" t="n"/>
      <c r="P99" s="20" t="n"/>
      <c r="Q99" s="19" t="n"/>
      <c r="R99" s="52">
        <f>IF($K99="","",IF($K99=0,"",IFERROR($K99/'Parámetros'!$B$4+IF($I99&lt;&gt;"",'Parámetros'!$B$5,0),"")))</f>
        <v/>
      </c>
      <c r="S99" s="53">
        <f>IF(OR($F99="",$G99="",$R99=""),"",IFERROR($F99+$G99+$R99/24,""))</f>
        <v/>
      </c>
      <c r="T99" s="54">
        <f>IF(OR($N99="",$L99="",$L99=0),"",IFERROR($N99/$L99,""))</f>
        <v/>
      </c>
      <c r="U99" s="34">
        <f>IF(COUNTA($A99:$Q99)=0,"",IF(OR($A99="",$B99="",$C99="",$D99="",$E99="",$F99="",$H99="",$J99="",$L99="",$Q99=""),"Revisar campos obligatorios",IF(COUNTIFS($B$4:$B$103,$B99,$A$4:$A$103,$A99)&gt;1,"Revisar orden duplicado",IF(AND($K99&lt;&gt;"",$K99&gt;'Parámetros'!$B$6),"Revisar distancia de etapa",IF($L99&gt;'Parámetros'!$B$7,"Revisar capacidad de referencia",IF(AND($N99&lt;&gt;"",$N99&gt;'Parámetros'!$B$8),"Revisar importe previsto",IF(AND($Q99='Parámetros'!$E$6,OR($O99="",$P99="",$N99="")),"Revisar datos de confirmación","Sin aviso")))))))</f>
        <v/>
      </c>
    </row>
    <row r="100">
      <c r="A100" s="19" t="n"/>
      <c r="B100" s="20" t="n"/>
      <c r="C100" s="20" t="n"/>
      <c r="D100" s="20" t="n"/>
      <c r="E100" s="20" t="n"/>
      <c r="F100" s="21" t="n"/>
      <c r="G100" s="44" t="n"/>
      <c r="H100" s="20" t="n"/>
      <c r="I100" s="20" t="n"/>
      <c r="J100" s="20" t="n"/>
      <c r="K100" s="45" t="n"/>
      <c r="L100" s="46" t="n"/>
      <c r="M100" s="47" t="n"/>
      <c r="N100" s="48" t="n"/>
      <c r="O100" s="20" t="n"/>
      <c r="P100" s="20" t="n"/>
      <c r="Q100" s="19" t="n"/>
      <c r="R100" s="49">
        <f>IF($K100="","",IF($K100=0,"",IFERROR($K100/'Parámetros'!$B$4+IF($I100&lt;&gt;"",'Parámetros'!$B$5,0),"")))</f>
        <v/>
      </c>
      <c r="S100" s="50">
        <f>IF(OR($F100="",$G100="",$R100=""),"",IFERROR($F100+$G100+$R100/24,""))</f>
        <v/>
      </c>
      <c r="T100" s="51">
        <f>IF(OR($N100="",$L100="",$L100=0),"",IFERROR($N100/$L100,""))</f>
        <v/>
      </c>
      <c r="U100" s="30">
        <f>IF(COUNTA($A100:$Q100)=0,"",IF(OR($A100="",$B100="",$C100="",$D100="",$E100="",$F100="",$H100="",$J100="",$L100="",$Q100=""),"Revisar campos obligatorios",IF(COUNTIFS($B$4:$B$103,$B100,$A$4:$A$103,$A100)&gt;1,"Revisar orden duplicado",IF(AND($K100&lt;&gt;"",$K100&gt;'Parámetros'!$B$6),"Revisar distancia de etapa",IF($L100&gt;'Parámetros'!$B$7,"Revisar capacidad de referencia",IF(AND($N100&lt;&gt;"",$N100&gt;'Parámetros'!$B$8),"Revisar importe previsto",IF(AND($Q100='Parámetros'!$E$6,OR($O100="",$P100="",$N100="")),"Revisar datos de confirmación","Sin aviso")))))))</f>
        <v/>
      </c>
    </row>
    <row r="101">
      <c r="A101" s="19" t="n"/>
      <c r="B101" s="20" t="n"/>
      <c r="C101" s="20" t="n"/>
      <c r="D101" s="20" t="n"/>
      <c r="E101" s="20" t="n"/>
      <c r="F101" s="21" t="n"/>
      <c r="G101" s="44" t="n"/>
      <c r="H101" s="20" t="n"/>
      <c r="I101" s="20" t="n"/>
      <c r="J101" s="20" t="n"/>
      <c r="K101" s="45" t="n"/>
      <c r="L101" s="46" t="n"/>
      <c r="M101" s="47" t="n"/>
      <c r="N101" s="48" t="n"/>
      <c r="O101" s="20" t="n"/>
      <c r="P101" s="20" t="n"/>
      <c r="Q101" s="19" t="n"/>
      <c r="R101" s="52">
        <f>IF($K101="","",IF($K101=0,"",IFERROR($K101/'Parámetros'!$B$4+IF($I101&lt;&gt;"",'Parámetros'!$B$5,0),"")))</f>
        <v/>
      </c>
      <c r="S101" s="53">
        <f>IF(OR($F101="",$G101="",$R101=""),"",IFERROR($F101+$G101+$R101/24,""))</f>
        <v/>
      </c>
      <c r="T101" s="54">
        <f>IF(OR($N101="",$L101="",$L101=0),"",IFERROR($N101/$L101,""))</f>
        <v/>
      </c>
      <c r="U101" s="34">
        <f>IF(COUNTA($A101:$Q101)=0,"",IF(OR($A101="",$B101="",$C101="",$D101="",$E101="",$F101="",$H101="",$J101="",$L101="",$Q101=""),"Revisar campos obligatorios",IF(COUNTIFS($B$4:$B$103,$B101,$A$4:$A$103,$A101)&gt;1,"Revisar orden duplicado",IF(AND($K101&lt;&gt;"",$K101&gt;'Parámetros'!$B$6),"Revisar distancia de etapa",IF($L101&gt;'Parámetros'!$B$7,"Revisar capacidad de referencia",IF(AND($N101&lt;&gt;"",$N101&gt;'Parámetros'!$B$8),"Revisar importe previsto",IF(AND($Q101='Parámetros'!$E$6,OR($O101="",$P101="",$N101="")),"Revisar datos de confirmación","Sin aviso")))))))</f>
        <v/>
      </c>
    </row>
    <row r="102">
      <c r="A102" s="19" t="n"/>
      <c r="B102" s="20" t="n"/>
      <c r="C102" s="20" t="n"/>
      <c r="D102" s="20" t="n"/>
      <c r="E102" s="20" t="n"/>
      <c r="F102" s="21" t="n"/>
      <c r="G102" s="44" t="n"/>
      <c r="H102" s="20" t="n"/>
      <c r="I102" s="20" t="n"/>
      <c r="J102" s="20" t="n"/>
      <c r="K102" s="45" t="n"/>
      <c r="L102" s="46" t="n"/>
      <c r="M102" s="47" t="n"/>
      <c r="N102" s="48" t="n"/>
      <c r="O102" s="20" t="n"/>
      <c r="P102" s="20" t="n"/>
      <c r="Q102" s="19" t="n"/>
      <c r="R102" s="49">
        <f>IF($K102="","",IF($K102=0,"",IFERROR($K102/'Parámetros'!$B$4+IF($I102&lt;&gt;"",'Parámetros'!$B$5,0),"")))</f>
        <v/>
      </c>
      <c r="S102" s="50">
        <f>IF(OR($F102="",$G102="",$R102=""),"",IFERROR($F102+$G102+$R102/24,""))</f>
        <v/>
      </c>
      <c r="T102" s="51">
        <f>IF(OR($N102="",$L102="",$L102=0),"",IFERROR($N102/$L102,""))</f>
        <v/>
      </c>
      <c r="U102" s="30">
        <f>IF(COUNTA($A102:$Q102)=0,"",IF(OR($A102="",$B102="",$C102="",$D102="",$E102="",$F102="",$H102="",$J102="",$L102="",$Q102=""),"Revisar campos obligatorios",IF(COUNTIFS($B$4:$B$103,$B102,$A$4:$A$103,$A102)&gt;1,"Revisar orden duplicado",IF(AND($K102&lt;&gt;"",$K102&gt;'Parámetros'!$B$6),"Revisar distancia de etapa",IF($L102&gt;'Parámetros'!$B$7,"Revisar capacidad de referencia",IF(AND($N102&lt;&gt;"",$N102&gt;'Parámetros'!$B$8),"Revisar importe previsto",IF(AND($Q102='Parámetros'!$E$6,OR($O102="",$P102="",$N102="")),"Revisar datos de confirmación","Sin aviso")))))))</f>
        <v/>
      </c>
    </row>
    <row r="103">
      <c r="A103" s="19" t="n"/>
      <c r="B103" s="20" t="n"/>
      <c r="C103" s="20" t="n"/>
      <c r="D103" s="20" t="n"/>
      <c r="E103" s="20" t="n"/>
      <c r="F103" s="21" t="n"/>
      <c r="G103" s="44" t="n"/>
      <c r="H103" s="20" t="n"/>
      <c r="I103" s="20" t="n"/>
      <c r="J103" s="20" t="n"/>
      <c r="K103" s="45" t="n"/>
      <c r="L103" s="46" t="n"/>
      <c r="M103" s="47" t="n"/>
      <c r="N103" s="48" t="n"/>
      <c r="O103" s="20" t="n"/>
      <c r="P103" s="20" t="n"/>
      <c r="Q103" s="19" t="n"/>
      <c r="R103" s="52">
        <f>IF($K103="","",IF($K103=0,"",IFERROR($K103/'Parámetros'!$B$4+IF($I103&lt;&gt;"",'Parámetros'!$B$5,0),"")))</f>
        <v/>
      </c>
      <c r="S103" s="53">
        <f>IF(OR($F103="",$G103="",$R103=""),"",IFERROR($F103+$G103+$R103/24,""))</f>
        <v/>
      </c>
      <c r="T103" s="54">
        <f>IF(OR($N103="",$L103="",$L103=0),"",IFERROR($N103/$L103,""))</f>
        <v/>
      </c>
      <c r="U103" s="34">
        <f>IF(COUNTA($A103:$Q103)=0,"",IF(OR($A103="",$B103="",$C103="",$D103="",$E103="",$F103="",$H103="",$J103="",$L103="",$Q103=""),"Revisar campos obligatorios",IF(COUNTIFS($B$4:$B$103,$B103,$A$4:$A$103,$A103)&gt;1,"Revisar orden duplicado",IF(AND($K103&lt;&gt;"",$K103&gt;'Parámetros'!$B$6),"Revisar distancia de etapa",IF($L103&gt;'Parámetros'!$B$7,"Revisar capacidad de referencia",IF(AND($N103&lt;&gt;"",$N103&gt;'Parámetros'!$B$8),"Revisar importe previsto",IF(AND($Q103='Parámetros'!$E$6,OR($O103="",$P103="",$N103="")),"Revisar datos de confirmación","Sin aviso")))))))</f>
        <v/>
      </c>
    </row>
  </sheetData>
  <autoFilter ref="A3:U103"/>
  <mergeCells count="1">
    <mergeCell ref="A1:U1"/>
  </mergeCells>
  <conditionalFormatting sqref="Q4:Q103">
    <cfRule type="expression" priority="1" dxfId="1" stopIfTrue="1">
      <formula>$Q4="Confirmado"</formula>
    </cfRule>
    <cfRule type="expression" priority="2" dxfId="0" stopIfTrue="1">
      <formula>$Q4="Cancelado"</formula>
    </cfRule>
    <cfRule type="expression" priority="3" dxfId="2" stopIfTrue="1">
      <formula>$Q4="Pendiente"</formula>
    </cfRule>
  </conditionalFormatting>
  <conditionalFormatting sqref="U4:U103">
    <cfRule type="expression" priority="4" dxfId="0" stopIfTrue="1">
      <formula>LEFT($U4,7)="Revisar"</formula>
    </cfRule>
    <cfRule type="expression" priority="5" dxfId="1" stopIfTrue="1">
      <formula>$U4="Sin aviso"</formula>
    </cfRule>
  </conditionalFormatting>
  <dataValidations count="9">
    <dataValidation sqref="A4:A103" showDropDown="0" showInputMessage="1" showErrorMessage="1" allowBlank="0" errorTitle="Orden no válido" error="Introduce un número entero entre 1 y 999." promptTitle="Orden de etapa" prompt="Indica la secuencia de la etapa dentro del expediente." type="whole" operator="between">
      <formula1>1</formula1>
      <formula2>999</formula2>
    </dataValidation>
    <dataValidation sqref="E4:E103" showDropDown="0" showInputMessage="0" showErrorMessage="1" allowBlank="0" errorTitle="Servicio no válido" error="Selecciona un servicio de la lista de Parámetros." type="list">
      <formula1>INDIRECT("'Parámetros'!$G$4:$G$8")</formula1>
    </dataValidation>
    <dataValidation sqref="F4:F103" showDropDown="0" showInputMessage="1" showErrorMessage="1" allowBlank="0" errorTitle="Fecha fuera del intervalo" error="Introduce una fecha comprendida entre los límites de Parámetros." promptTitle="Fecha de servicio" prompt="Usa una fecha válida dentro del periodo de planificación." type="date" operator="between">
      <formula1>INDIRECT("'Parámetros'!$B$9")</formula1>
      <formula2>INDIRECT("'Parámetros'!$B$10")</formula2>
    </dataValidation>
    <dataValidation sqref="G4:G103" showDropDown="0" showInputMessage="0" showErrorMessage="1" allowBlank="0" errorTitle="Hora no válida" error="Introduce una hora válida entre 00:00 y 23:59." type="time" operator="between">
      <formula1>0</formula1>
      <formula2>0.9999884259</formula2>
    </dataValidation>
    <dataValidation sqref="K4:K103" showDropDown="0" showInputMessage="0" showErrorMessage="1" allowBlank="0" errorTitle="Distancia no válida" error="Introduce una distancia no negativa dentro del límite de captura." type="decimal" operator="between">
      <formula1>0</formula1>
      <formula2>INDIRECT("'Parámetros'!$B$11")</formula2>
    </dataValidation>
    <dataValidation sqref="L4:L103" showDropDown="0" showInputMessage="0" showErrorMessage="1" allowBlank="0" errorTitle="Cantidad no válida" error="Introduce una cantidad de personas dentro del límite de captura." type="whole" operator="between">
      <formula1>1</formula1>
      <formula2>INDIRECT("'Parámetros'!$B$12")</formula2>
    </dataValidation>
    <dataValidation sqref="M4:M103" showDropDown="0" showInputMessage="0" showErrorMessage="1" allowBlank="0" errorTitle="Noches no válidas" error="Introduce un número entero de noches dentro del límite de captura." type="whole" operator="between">
      <formula1>0</formula1>
      <formula2>INDIRECT("'Parámetros'!$B$14")</formula2>
    </dataValidation>
    <dataValidation sqref="N4:N103" showDropDown="0" showInputMessage="0" showErrorMessage="1" allowBlank="0" errorTitle="Importe no válido" error="Introduce un importe no negativo dentro del límite de captura." type="decimal" operator="between">
      <formula1>0</formula1>
      <formula2>INDIRECT("'Parámetros'!$B$13")</formula2>
    </dataValidation>
    <dataValidation sqref="Q4:Q103" showDropDown="0" showInputMessage="0" showErrorMessage="1" allowBlank="0" errorTitle="Estado no válido" error="Selecciona un estado de la lista de Parámetros." type="list">
      <formula1>INDIRECT("'Parámetros'!$E$4:$E$7")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54" customWidth="1" min="4" max="4"/>
    <col width="20" customWidth="1" min="5" max="5"/>
    <col width="3" customWidth="1" min="6" max="6"/>
    <col width="25" customWidth="1" min="7" max="7"/>
  </cols>
  <sheetData>
    <row r="1" ht="28" customHeight="1">
      <c r="A1" s="1" t="inlineStr">
        <is>
          <t>Parámetros de la hoja de ruta</t>
        </is>
      </c>
      <c r="B1" s="2" t="n"/>
      <c r="C1" s="2" t="n"/>
      <c r="D1" s="2" t="n"/>
      <c r="E1" s="2" t="n"/>
      <c r="F1" s="2" t="n"/>
      <c r="G1" s="3" t="n"/>
    </row>
    <row r="2" ht="30" customHeight="1">
      <c r="A2" s="4" t="inlineStr">
        <is>
          <t>Supuestos y listas visibles para preparar el circuito. Los umbrales son referencias editables y requieren comprobación humana.</t>
        </is>
      </c>
    </row>
    <row r="3" ht="30" customHeight="1">
      <c r="A3" s="5" t="inlineStr">
        <is>
          <t>Supuesto editable</t>
        </is>
      </c>
      <c r="B3" s="5" t="inlineStr">
        <is>
          <t>Valor</t>
        </is>
      </c>
      <c r="C3" s="5" t="inlineStr">
        <is>
          <t>Unidad</t>
        </is>
      </c>
      <c r="D3" s="5" t="inlineStr">
        <is>
          <t>Uso operativo</t>
        </is>
      </c>
      <c r="E3" s="5" t="inlineStr">
        <is>
          <t>Estados editables</t>
        </is>
      </c>
      <c r="F3" s="5" t="inlineStr"/>
      <c r="G3" s="5" t="inlineStr">
        <is>
          <t>Servicios editables</t>
        </is>
      </c>
    </row>
    <row r="4">
      <c r="A4" s="30" t="inlineStr">
        <is>
          <t>Velocidad media estimada</t>
        </is>
      </c>
      <c r="B4" s="35" t="n">
        <v>65</v>
      </c>
      <c r="C4" s="30" t="inlineStr">
        <is>
          <t>kilómetros/hora</t>
        </is>
      </c>
      <c r="D4" s="30" t="inlineStr">
        <is>
          <t>Calcula la duración orientativa de los desplazamientos.</t>
        </is>
      </c>
      <c r="E4" s="36" t="inlineStr">
        <is>
          <t>Pendiente</t>
        </is>
      </c>
      <c r="F4" s="30" t="n"/>
      <c r="G4" s="36" t="inlineStr">
        <is>
          <t>Transporte ficticio</t>
        </is>
      </c>
    </row>
    <row r="5">
      <c r="A5" s="34" t="inlineStr">
        <is>
          <t>Tiempo añadido por parada</t>
        </is>
      </c>
      <c r="B5" s="37" t="n">
        <v>0.5</v>
      </c>
      <c r="C5" s="34" t="inlineStr">
        <is>
          <t>horas</t>
        </is>
      </c>
      <c r="D5" s="34" t="inlineStr">
        <is>
          <t>Se añade cuando existe una parada prevista.</t>
        </is>
      </c>
      <c r="E5" s="36" t="inlineStr">
        <is>
          <t>Solicitado</t>
        </is>
      </c>
      <c r="F5" s="34" t="n"/>
      <c r="G5" s="36" t="inlineStr">
        <is>
          <t>Visita ficticia</t>
        </is>
      </c>
    </row>
    <row r="6">
      <c r="A6" s="30" t="inlineStr">
        <is>
          <t>Umbral de distancia por etapa</t>
        </is>
      </c>
      <c r="B6" s="35" t="n">
        <v>450</v>
      </c>
      <c r="C6" s="30" t="inlineStr">
        <is>
          <t>kilómetros</t>
        </is>
      </c>
      <c r="D6" s="30" t="inlineStr">
        <is>
          <t>Genera un aviso para revisión de la etapa.</t>
        </is>
      </c>
      <c r="E6" s="36" t="inlineStr">
        <is>
          <t>Confirmado</t>
        </is>
      </c>
      <c r="F6" s="30" t="n"/>
      <c r="G6" s="36" t="inlineStr">
        <is>
          <t>Alojamiento ficticio</t>
        </is>
      </c>
    </row>
    <row r="7">
      <c r="A7" s="34" t="inlineStr">
        <is>
          <t>Capacidad de referencia</t>
        </is>
      </c>
      <c r="B7" s="35" t="n">
        <v>50</v>
      </c>
      <c r="C7" s="34" t="inlineStr">
        <is>
          <t>personas</t>
        </is>
      </c>
      <c r="D7" s="34" t="inlineStr">
        <is>
          <t>Genera un aviso si la cantidad de personas es superior.</t>
        </is>
      </c>
      <c r="E7" s="36" t="inlineStr">
        <is>
          <t>Cancelado</t>
        </is>
      </c>
      <c r="F7" s="34" t="n"/>
      <c r="G7" s="36" t="inlineStr">
        <is>
          <t>Restauración ficticia</t>
        </is>
      </c>
    </row>
    <row r="8">
      <c r="A8" s="30" t="inlineStr">
        <is>
          <t>Umbral de importe por servicio</t>
        </is>
      </c>
      <c r="B8" s="55" t="n">
        <v>5000</v>
      </c>
      <c r="C8" s="30" t="inlineStr">
        <is>
          <t>euros</t>
        </is>
      </c>
      <c r="D8" s="30" t="inlineStr">
        <is>
          <t>Genera un aviso para revisar el importe previsto.</t>
        </is>
      </c>
      <c r="E8" s="30" t="n"/>
      <c r="F8" s="30" t="n"/>
      <c r="G8" s="36" t="inlineStr">
        <is>
          <t>Actividad ficticia</t>
        </is>
      </c>
    </row>
    <row r="9">
      <c r="A9" s="34" t="inlineStr">
        <is>
          <t>Fecha mínima de planificación</t>
        </is>
      </c>
      <c r="B9" s="39" t="n">
        <v>46276</v>
      </c>
      <c r="C9" s="34" t="inlineStr">
        <is>
          <t>fecha</t>
        </is>
      </c>
      <c r="D9" s="34" t="inlineStr">
        <is>
          <t>Límite inferior de captura de fechas.</t>
        </is>
      </c>
      <c r="E9" s="34" t="n"/>
      <c r="F9" s="34" t="n"/>
      <c r="G9" s="34" t="n"/>
    </row>
    <row r="10">
      <c r="A10" s="30" t="inlineStr">
        <is>
          <t>Fecha máxima de planificación</t>
        </is>
      </c>
      <c r="B10" s="39" t="n">
        <v>47006</v>
      </c>
      <c r="C10" s="30" t="inlineStr">
        <is>
          <t>fecha</t>
        </is>
      </c>
      <c r="D10" s="30" t="inlineStr">
        <is>
          <t>Límite superior de captura de fechas.</t>
        </is>
      </c>
      <c r="E10" s="30" t="n"/>
      <c r="F10" s="30" t="n"/>
      <c r="G10" s="30" t="n"/>
    </row>
    <row r="11">
      <c r="A11" s="34" t="inlineStr">
        <is>
          <t>Límite de captura de distancia</t>
        </is>
      </c>
      <c r="B11" s="35" t="n">
        <v>1200</v>
      </c>
      <c r="C11" s="34" t="inlineStr">
        <is>
          <t>kilómetros</t>
        </is>
      </c>
      <c r="D11" s="34" t="inlineStr">
        <is>
          <t>Máximo permitido por la validación de entrada.</t>
        </is>
      </c>
      <c r="E11" s="34" t="n"/>
      <c r="F11" s="34" t="n"/>
      <c r="G11" s="34" t="n"/>
    </row>
    <row r="12">
      <c r="A12" s="30" t="inlineStr">
        <is>
          <t>Límite de captura de personas</t>
        </is>
      </c>
      <c r="B12" s="35" t="n">
        <v>120</v>
      </c>
      <c r="C12" s="30" t="inlineStr">
        <is>
          <t>personas</t>
        </is>
      </c>
      <c r="D12" s="30" t="inlineStr">
        <is>
          <t>Máximo permitido por la validación de entrada.</t>
        </is>
      </c>
      <c r="E12" s="30" t="n"/>
      <c r="F12" s="30" t="n"/>
      <c r="G12" s="30" t="n"/>
    </row>
    <row r="13">
      <c r="A13" s="34" t="inlineStr">
        <is>
          <t>Límite de captura de importe</t>
        </is>
      </c>
      <c r="B13" s="55" t="n">
        <v>100000</v>
      </c>
      <c r="C13" s="34" t="inlineStr">
        <is>
          <t>euros</t>
        </is>
      </c>
      <c r="D13" s="34" t="inlineStr">
        <is>
          <t>Máximo permitido por la validación de entrada.</t>
        </is>
      </c>
      <c r="E13" s="34" t="n"/>
      <c r="F13" s="34" t="n"/>
      <c r="G13" s="34" t="n"/>
    </row>
    <row r="14">
      <c r="A14" s="30" t="inlineStr">
        <is>
          <t>Límite de captura de noches</t>
        </is>
      </c>
      <c r="B14" s="35" t="n">
        <v>30</v>
      </c>
      <c r="C14" s="30" t="inlineStr">
        <is>
          <t>noches</t>
        </is>
      </c>
      <c r="D14" s="30" t="inlineStr">
        <is>
          <t>Máximo permitido por la validación de entrada.</t>
        </is>
      </c>
      <c r="E14" s="30" t="n"/>
      <c r="F14" s="30" t="n"/>
      <c r="G14" s="30" t="n"/>
    </row>
  </sheetData>
  <autoFilter ref="A3:D14"/>
  <mergeCells count="1"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2026-09-11T18:28:22Z</dcterms:created>
  <dcterms:modified xmlns:dcterms="http://purl.org/dc/terms/" xmlns:xsi="http://www.w3.org/2001/XMLSchema-instance" xsi:type="dcterms:W3CDTF">2026-09-11T18:28:23+00:00Z</dcterms:modified>
</cp:coreProperties>
</file>