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uadrante" sheetId="2" state="visible" r:id="rId2"/>
    <sheet xmlns:r="http://schemas.openxmlformats.org/officeDocument/2006/relationships" name="Parámetros" sheetId="3" state="visible" r:id="rId3"/>
  </sheets>
  <definedNames>
    <definedName name="_xlnm._FilterDatabase" localSheetId="1" hidden="1">'Cuadrante'!$A$5:$P$105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 &quot;personas&quot;"/>
    <numFmt numFmtId="165" formatCode="#,##0.00 [$€-es-ES]"/>
    <numFmt numFmtId="166" formatCode="dd/mm/yyyy"/>
    <numFmt numFmtId="167" formatCode="hh:mm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7"/>
    </font>
    <font>
      <name val="Aptos"/>
      <b val="1"/>
      <color rgb="00FFFFFF"/>
      <sz val="10"/>
    </font>
    <font>
      <name val="Aptos"/>
      <color rgb="00243447"/>
      <sz val="10"/>
    </font>
    <font>
      <name val="Aptos"/>
      <b val="1"/>
      <color rgb="00243447"/>
      <sz val="10"/>
    </font>
    <font>
      <name val="Aptos"/>
      <b val="1"/>
      <color rgb="00D65537"/>
      <sz val="10"/>
    </font>
  </fonts>
  <fills count="8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EAF3F5"/>
      </patternFill>
    </fill>
    <fill>
      <patternFill patternType="solid">
        <fgColor rgb="00F2B84B"/>
      </patternFill>
    </fill>
    <fill>
      <patternFill patternType="solid">
        <fgColor rgb="00FFFFFF"/>
      </patternFill>
    </fill>
    <fill>
      <patternFill patternType="solid">
        <fgColor rgb="00FFF6E8"/>
      </patternFill>
    </fill>
  </fills>
  <borders count="2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center" vertical="center"/>
    </xf>
    <xf numFmtId="167" fontId="3" fillId="7" borderId="1" applyAlignment="1" pivotButton="0" quotePrefix="0" xfId="0">
      <alignment horizontal="center" vertical="center"/>
    </xf>
    <xf numFmtId="164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166" fontId="3" fillId="7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left" vertical="center" wrapText="1"/>
    </xf>
    <xf numFmtId="167" fontId="3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Asignaciones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'Resumen'!E3</f>
            </strRef>
          </tx>
          <spPr>
            <a:solidFill xmlns:a="http://schemas.openxmlformats.org/drawingml/2006/main">
              <a:srgbClr val="006D77"/>
            </a:solidFill>
            <a:ln xmlns:a="http://schemas.openxmlformats.org/drawingml/2006/main">
              <a:solidFill>
                <a:srgbClr val="006D77"/>
              </a:solidFill>
              <a:prstDash val="solid"/>
            </a:ln>
          </spPr>
          <cat>
            <numRef>
              <f>'Resumen'!$D$4:$D$7</f>
            </numRef>
          </cat>
          <val>
            <numRef>
              <f>'Resumen'!$E$4:$E$7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Asignaciones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392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" customWidth="1" min="3" max="3"/>
    <col width="18" customWidth="1" min="4" max="4"/>
    <col width="14" customWidth="1" min="5" max="5"/>
  </cols>
  <sheetData>
    <row r="1" ht="30" customHeight="1">
      <c r="A1" s="1" t="inlineStr">
        <is>
          <t>Cuadrante de guías turísticos — resumen operativo</t>
        </is>
      </c>
    </row>
    <row r="2"/>
    <row r="3">
      <c r="A3" s="2" t="inlineStr">
        <is>
          <t>Indicador</t>
        </is>
      </c>
      <c r="B3" s="2" t="inlineStr">
        <is>
          <t>Resultado</t>
        </is>
      </c>
      <c r="D3" s="2" t="inlineStr">
        <is>
          <t>Estado</t>
        </is>
      </c>
      <c r="E3" s="2" t="inlineStr">
        <is>
          <t>Asignaciones</t>
        </is>
      </c>
    </row>
    <row r="4">
      <c r="A4" s="3" t="inlineStr">
        <is>
          <t>Asignaciones registradas</t>
        </is>
      </c>
      <c r="B4" s="4">
        <f>COUNTIF(Cuadrante!$A$6:$A$105,"&lt;&gt;")</f>
        <v/>
      </c>
      <c r="D4" s="5" t="inlineStr">
        <is>
          <t>Borrador</t>
        </is>
      </c>
      <c r="E4" s="6">
        <f>COUNTIF(Cuadrante!$N$6:$N$105,D4)</f>
        <v/>
      </c>
    </row>
    <row r="5">
      <c r="A5" s="7" t="inlineStr">
        <is>
          <t>Asignaciones confirmadas</t>
        </is>
      </c>
      <c r="B5" s="4">
        <f>COUNTIF(Cuadrante!$N$6:$N$105,"Confirmado")</f>
        <v/>
      </c>
      <c r="D5" s="8" t="inlineStr">
        <is>
          <t>Pendiente</t>
        </is>
      </c>
      <c r="E5" s="9">
        <f>COUNTIF(Cuadrante!$N$6:$N$105,D5)</f>
        <v/>
      </c>
    </row>
    <row r="6">
      <c r="A6" s="3" t="inlineStr">
        <is>
          <t>Asignaciones pendientes</t>
        </is>
      </c>
      <c r="B6" s="4">
        <f>COUNTIF(Cuadrante!$N$6:$N$105,"Pendiente")</f>
        <v/>
      </c>
      <c r="D6" s="5" t="inlineStr">
        <is>
          <t>Confirmado</t>
        </is>
      </c>
      <c r="E6" s="6">
        <f>COUNTIF(Cuadrante!$N$6:$N$105,D6)</f>
        <v/>
      </c>
    </row>
    <row r="7">
      <c r="A7" s="7" t="inlineStr">
        <is>
          <t>Avisos de horario o solapamiento</t>
        </is>
      </c>
      <c r="B7" s="4">
        <f>COUNTIF(Cuadrante!$O$6:$O$105,"REVISAR*")</f>
        <v/>
      </c>
      <c r="D7" s="8" t="inlineStr">
        <is>
          <t>Cancelado</t>
        </is>
      </c>
      <c r="E7" s="9">
        <f>COUNTIF(Cuadrante!$N$6:$N$105,D7)</f>
        <v/>
      </c>
    </row>
    <row r="8">
      <c r="A8" s="3" t="inlineStr">
        <is>
          <t>Avisos de idioma</t>
        </is>
      </c>
      <c r="B8" s="4">
        <f>COUNTIF(Cuadrante!$P$6:$P$105,"REVISAR*")</f>
        <v/>
      </c>
    </row>
    <row r="9">
      <c r="A9" s="7" t="inlineStr">
        <is>
          <t>Personas en servicios no cancelados</t>
        </is>
      </c>
      <c r="B9" s="10">
        <f>IF(B4=0,"",SUMIF(Cuadrante!$N$6:$N$105,"&lt;&gt;Cancelado",Cuadrante!$I$6:$I$105))</f>
        <v/>
      </c>
    </row>
    <row r="10">
      <c r="A10" s="3" t="inlineStr">
        <is>
          <t>Importe estimado no cancelado</t>
        </is>
      </c>
      <c r="B10" s="11">
        <f>IF(B4=0,"",SUMIF(Cuadrante!$N$6:$N$105,"&lt;&gt;Cancelado",Cuadrante!$M$6:$M$105))</f>
        <v/>
      </c>
    </row>
    <row r="11">
      <c r="A11" s="7" t="inlineStr">
        <is>
          <t>Primera fecha registrada</t>
        </is>
      </c>
      <c r="B11" s="12">
        <f>IF(COUNT(Cuadrante!$F$6:$F$105)=0,"",MIN(Cuadrante!$F$6:INDEX(Cuadrante!$F:$F,105)))</f>
        <v/>
      </c>
    </row>
    <row r="12">
      <c r="A12" s="3" t="inlineStr">
        <is>
          <t>Última fecha registrada</t>
        </is>
      </c>
      <c r="B12" s="12">
        <f>IF(COUNT(Cuadrante!$F$6:$F$105)=0,"",MAX(Cuadrante!$F$6:INDEX(Cuadrante!$F:$F,105)))</f>
        <v/>
      </c>
    </row>
  </sheetData>
  <mergeCells count="1">
    <mergeCell ref="A1:N1"/>
  </mergeCells>
  <conditionalFormatting sqref="B7:B8">
    <cfRule type="expression" priority="1" dxfId="0">
      <formula>B7&gt;0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5" customWidth="1" min="3" max="3"/>
    <col width="15" customWidth="1" min="4" max="4"/>
    <col width="34" customWidth="1" min="5" max="5"/>
    <col width="13" customWidth="1" min="6" max="6"/>
    <col width="12" customWidth="1" min="7" max="7"/>
    <col width="12" customWidth="1" min="8" max="8"/>
    <col width="12" customWidth="1" min="9" max="9"/>
    <col width="14" customWidth="1" min="10" max="10"/>
    <col width="25" customWidth="1" min="11" max="11"/>
    <col width="24" customWidth="1" min="12" max="12"/>
    <col width="20" customWidth="1" min="13" max="13"/>
    <col width="14" customWidth="1" min="14" max="14"/>
    <col width="25" customWidth="1" min="15" max="15"/>
    <col width="21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30" customHeight="1">
      <c r="A1" s="1" t="inlineStr">
        <is>
          <t>Cuadrante de guías turísticos</t>
        </is>
      </c>
    </row>
    <row r="2">
      <c r="X2">
        <f>IF('Parámetros'!P5="","",'Parámetros'!P5)</f>
        <v/>
      </c>
    </row>
    <row r="3">
      <c r="A3" s="13" t="inlineStr">
        <is>
          <t>Edite las celdas crema. Los avisos requieren comprobación humana antes de confirmar una asignación.</t>
        </is>
      </c>
      <c r="X3">
        <f>IF('Parámetros'!P6="","",'Parámetros'!P6)</f>
        <v/>
      </c>
    </row>
    <row r="4">
      <c r="X4">
        <f>IF('Parámetros'!P7="","",'Parámetros'!P7)</f>
        <v/>
      </c>
    </row>
    <row r="5" ht="38" customHeight="1">
      <c r="A5" s="2" t="inlineStr">
        <is>
          <t>Expediente</t>
        </is>
      </c>
      <c r="B5" s="2" t="inlineStr">
        <is>
          <t>Salida</t>
        </is>
      </c>
      <c r="C5" s="2" t="inlineStr">
        <is>
          <t>Grupo / viajero</t>
        </is>
      </c>
      <c r="D5" s="2" t="inlineStr">
        <is>
          <t>Destino</t>
        </is>
      </c>
      <c r="E5" s="2" t="inlineStr">
        <is>
          <t>Servicio</t>
        </is>
      </c>
      <c r="F5" s="2" t="inlineStr">
        <is>
          <t>Fecha</t>
        </is>
      </c>
      <c r="G5" s="2" t="inlineStr">
        <is>
          <t>Hora inicio</t>
        </is>
      </c>
      <c r="H5" s="2" t="inlineStr">
        <is>
          <t>Hora fin</t>
        </is>
      </c>
      <c r="I5" s="2" t="inlineStr">
        <is>
          <t>Personas</t>
        </is>
      </c>
      <c r="J5" s="2" t="inlineStr">
        <is>
          <t>Idioma</t>
        </is>
      </c>
      <c r="K5" s="2" t="inlineStr">
        <is>
          <t>Guía / proveedor</t>
        </is>
      </c>
      <c r="L5" s="2" t="inlineStr">
        <is>
          <t>Responsable</t>
        </is>
      </c>
      <c r="M5" s="2" t="inlineStr">
        <is>
          <t>Importe estimado (€)</t>
        </is>
      </c>
      <c r="N5" s="2" t="inlineStr">
        <is>
          <t>Estado</t>
        </is>
      </c>
      <c r="O5" s="2" t="inlineStr">
        <is>
          <t>Aviso de horario</t>
        </is>
      </c>
      <c r="P5" s="2" t="inlineStr">
        <is>
          <t>Aviso de idioma</t>
        </is>
      </c>
      <c r="X5">
        <f>IF('Parámetros'!P8="","",'Parámetros'!P8)</f>
        <v/>
      </c>
    </row>
    <row r="6" ht="24" customHeight="1">
      <c r="A6" s="14" t="inlineStr">
        <is>
          <t>EXP-FICT-0001</t>
        </is>
      </c>
      <c r="B6" s="14" t="inlineStr">
        <is>
          <t>SAL-FICT-001</t>
        </is>
      </c>
      <c r="C6" s="14" t="inlineStr">
        <is>
          <t>Grupo Ficticio Albor</t>
        </is>
      </c>
      <c r="D6" s="14" t="inlineStr">
        <is>
          <t>Madrid</t>
        </is>
      </c>
      <c r="E6" s="14" t="inlineStr">
        <is>
          <t>Ruta ficticia Centro histórico</t>
        </is>
      </c>
      <c r="F6" s="15" t="n">
        <v>46290</v>
      </c>
      <c r="G6" s="26" t="n">
        <v>0.375</v>
      </c>
      <c r="H6" s="26" t="n">
        <v>0.5</v>
      </c>
      <c r="I6" s="17" t="n">
        <v>24</v>
      </c>
      <c r="J6" s="14" t="inlineStr">
        <is>
          <t>Español</t>
        </is>
      </c>
      <c r="K6" s="14" t="inlineStr">
        <is>
          <t>Guía Ficticia Ámbar</t>
        </is>
      </c>
      <c r="L6" s="14" t="inlineStr">
        <is>
          <t>Mesa Ficticia Norte</t>
        </is>
      </c>
      <c r="M6" s="18" t="n">
        <v>480</v>
      </c>
      <c r="N6" s="19" t="inlineStr">
        <is>
          <t>Confirmado</t>
        </is>
      </c>
      <c r="O6" s="20">
        <f>IF(A6="","",IF(OR(F6="",G6="",H6="",K6="",N6=""),"REVISAR DATOS",IF(N6="Cancelado","NO APLICA",IF(H6&lt;=G6,"REVISAR HORAS",IF(SUMPRODUCT(($F$6:$F$105=F6)*($K$6:$K$105=K6)*($N$6:$N$105&lt;&gt;"Cancelado")*($G$6:$G$105&lt;H6)*($H$6:$H$105&gt;G6)*(ROW($A$6:$A$105)&lt;&gt;ROW()))&gt;0,"REVISAR SOLAPAMIENTO","SIN SOLAPAMIENTO")))))</f>
        <v/>
      </c>
      <c r="P6" s="20">
        <f>IF(A6="","",IF(OR(J6="",K6="",N6=""),"REVISAR DATOS",IF(N6="Cancelado","NO APLICA",IFERROR(IF(OR(VLOOKUP(K6,'Parámetros'!$I$5:$K$10,2,FALSE)=J6,VLOOKUP(K6,'Parámetros'!$I$5:$K$10,3,FALSE)=J6),"IDIOMA COINCIDE","REVISAR IDIOMA"),"REVISAR GUÍA"))))</f>
        <v/>
      </c>
      <c r="Q6">
        <f>IF('Parámetros'!A5="","",'Parámetros'!A5)</f>
        <v/>
      </c>
      <c r="R6">
        <f>IF('Parámetros'!C5="","",'Parámetros'!C5)</f>
        <v/>
      </c>
      <c r="S6">
        <f>IF('Parámetros'!E5="","",'Parámetros'!E5)</f>
        <v/>
      </c>
      <c r="T6">
        <f>IF('Parámetros'!G5="","",'Parámetros'!G5)</f>
        <v/>
      </c>
      <c r="U6">
        <f>IF('Parámetros'!I5="","",'Parámetros'!I5)</f>
        <v/>
      </c>
      <c r="V6">
        <f>IF('Parámetros'!M5="","",'Parámetros'!M5)</f>
        <v/>
      </c>
      <c r="X6">
        <f>IF('Parámetros'!P9="","",'Parámetros'!P9)</f>
        <v/>
      </c>
    </row>
    <row r="7" ht="24" customHeight="1">
      <c r="A7" s="14" t="inlineStr">
        <is>
          <t>EXP-FICT-0002</t>
        </is>
      </c>
      <c r="B7" s="14" t="inlineStr">
        <is>
          <t>SAL-FICT-002</t>
        </is>
      </c>
      <c r="C7" s="14" t="inlineStr">
        <is>
          <t>Grupo Ficticio Brisa</t>
        </is>
      </c>
      <c r="D7" s="14" t="inlineStr">
        <is>
          <t>Madrid</t>
        </is>
      </c>
      <c r="E7" s="14" t="inlineStr">
        <is>
          <t>Paseo ficticio de arquitectura</t>
        </is>
      </c>
      <c r="F7" s="15" t="n">
        <v>46290</v>
      </c>
      <c r="G7" s="26" t="n">
        <v>0.4791666666666667</v>
      </c>
      <c r="H7" s="26" t="n">
        <v>0.5625</v>
      </c>
      <c r="I7" s="17" t="n">
        <v>18</v>
      </c>
      <c r="J7" s="14" t="inlineStr">
        <is>
          <t>Inglés</t>
        </is>
      </c>
      <c r="K7" s="14" t="inlineStr">
        <is>
          <t>Guía Ficticia Ámbar</t>
        </is>
      </c>
      <c r="L7" s="14" t="inlineStr">
        <is>
          <t>Mesa Ficticia Centro</t>
        </is>
      </c>
      <c r="M7" s="18" t="n">
        <v>390</v>
      </c>
      <c r="N7" s="19" t="inlineStr">
        <is>
          <t>Pendiente</t>
        </is>
      </c>
      <c r="O7" s="21">
        <f>IF(A7="","",IF(OR(F7="",G7="",H7="",K7="",N7=""),"REVISAR DATOS",IF(N7="Cancelado","NO APLICA",IF(H7&lt;=G7,"REVISAR HORAS",IF(SUMPRODUCT(($F$6:$F$105=F7)*($K$6:$K$105=K7)*($N$6:$N$105&lt;&gt;"Cancelado")*($G$6:$G$105&lt;H7)*($H$6:$H$105&gt;G7)*(ROW($A$6:$A$105)&lt;&gt;ROW()))&gt;0,"REVISAR SOLAPAMIENTO","SIN SOLAPAMIENTO")))))</f>
        <v/>
      </c>
      <c r="P7" s="21">
        <f>IF(A7="","",IF(OR(J7="",K7="",N7=""),"REVISAR DATOS",IF(N7="Cancelado","NO APLICA",IFERROR(IF(OR(VLOOKUP(K7,'Parámetros'!$I$5:$K$10,2,FALSE)=J7,VLOOKUP(K7,'Parámetros'!$I$5:$K$10,3,FALSE)=J7),"IDIOMA COINCIDE","REVISAR IDIOMA"),"REVISAR GUÍA"))))</f>
        <v/>
      </c>
      <c r="Q7">
        <f>IF('Parámetros'!A6="","",'Parámetros'!A6)</f>
        <v/>
      </c>
      <c r="R7">
        <f>IF('Parámetros'!C6="","",'Parámetros'!C6)</f>
        <v/>
      </c>
      <c r="S7">
        <f>IF('Parámetros'!E6="","",'Parámetros'!E6)</f>
        <v/>
      </c>
      <c r="T7">
        <f>IF('Parámetros'!G6="","",'Parámetros'!G6)</f>
        <v/>
      </c>
      <c r="U7">
        <f>IF('Parámetros'!I6="","",'Parámetros'!I6)</f>
        <v/>
      </c>
      <c r="V7">
        <f>IF('Parámetros'!M6="","",'Parámetros'!M6)</f>
        <v/>
      </c>
      <c r="X7">
        <f>IF('Parámetros'!P10="","",'Parámetros'!P10)</f>
        <v/>
      </c>
    </row>
    <row r="8" ht="24" customHeight="1">
      <c r="A8" s="14" t="inlineStr">
        <is>
          <t>EXP-FICT-0003</t>
        </is>
      </c>
      <c r="B8" s="14" t="inlineStr">
        <is>
          <t>SAL-FICT-003</t>
        </is>
      </c>
      <c r="C8" s="14" t="inlineStr">
        <is>
          <t>Grupo Ficticio Cuarzo</t>
        </is>
      </c>
      <c r="D8" s="14" t="inlineStr">
        <is>
          <t>Sevilla</t>
        </is>
      </c>
      <c r="E8" s="14" t="inlineStr">
        <is>
          <t>Ruta ficticia de patrimonio</t>
        </is>
      </c>
      <c r="F8" s="15" t="n">
        <v>46291</v>
      </c>
      <c r="G8" s="26" t="n">
        <v>0.4166666666666667</v>
      </c>
      <c r="H8" s="26" t="n">
        <v>0.5208333333333334</v>
      </c>
      <c r="I8" s="17" t="n">
        <v>31</v>
      </c>
      <c r="J8" s="14" t="inlineStr">
        <is>
          <t>Francés</t>
        </is>
      </c>
      <c r="K8" s="14" t="inlineStr">
        <is>
          <t>Guía Ficticia Bruma</t>
        </is>
      </c>
      <c r="L8" s="14" t="inlineStr">
        <is>
          <t>Mesa Ficticia Sur</t>
        </is>
      </c>
      <c r="M8" s="18" t="n">
        <v>525</v>
      </c>
      <c r="N8" s="19" t="inlineStr">
        <is>
          <t>Confirmado</t>
        </is>
      </c>
      <c r="O8" s="20">
        <f>IF(A8="","",IF(OR(F8="",G8="",H8="",K8="",N8=""),"REVISAR DATOS",IF(N8="Cancelado","NO APLICA",IF(H8&lt;=G8,"REVISAR HORAS",IF(SUMPRODUCT(($F$6:$F$105=F8)*($K$6:$K$105=K8)*($N$6:$N$105&lt;&gt;"Cancelado")*($G$6:$G$105&lt;H8)*($H$6:$H$105&gt;G8)*(ROW($A$6:$A$105)&lt;&gt;ROW()))&gt;0,"REVISAR SOLAPAMIENTO","SIN SOLAPAMIENTO")))))</f>
        <v/>
      </c>
      <c r="P8" s="20">
        <f>IF(A8="","",IF(OR(J8="",K8="",N8=""),"REVISAR DATOS",IF(N8="Cancelado","NO APLICA",IFERROR(IF(OR(VLOOKUP(K8,'Parámetros'!$I$5:$K$10,2,FALSE)=J8,VLOOKUP(K8,'Parámetros'!$I$5:$K$10,3,FALSE)=J8),"IDIOMA COINCIDE","REVISAR IDIOMA"),"REVISAR GUÍA"))))</f>
        <v/>
      </c>
      <c r="Q8">
        <f>IF('Parámetros'!A7="","",'Parámetros'!A7)</f>
        <v/>
      </c>
      <c r="R8">
        <f>IF('Parámetros'!C7="","",'Parámetros'!C7)</f>
        <v/>
      </c>
      <c r="S8">
        <f>IF('Parámetros'!E7="","",'Parámetros'!E7)</f>
        <v/>
      </c>
      <c r="T8">
        <f>IF('Parámetros'!G7="","",'Parámetros'!G7)</f>
        <v/>
      </c>
      <c r="U8">
        <f>IF('Parámetros'!I7="","",'Parámetros'!I7)</f>
        <v/>
      </c>
      <c r="V8">
        <f>IF('Parámetros'!M7="","",'Parámetros'!M7)</f>
        <v/>
      </c>
      <c r="X8">
        <f>IF('Parámetros'!P11="","",'Parámetros'!P11)</f>
        <v/>
      </c>
    </row>
    <row r="9" ht="24" customHeight="1">
      <c r="A9" s="14" t="inlineStr">
        <is>
          <t>EXP-FICT-0004</t>
        </is>
      </c>
      <c r="B9" s="14" t="inlineStr">
        <is>
          <t>SAL-FICT-004</t>
        </is>
      </c>
      <c r="C9" s="14" t="inlineStr">
        <is>
          <t>Grupo Ficticio Dátil</t>
        </is>
      </c>
      <c r="D9" s="14" t="inlineStr">
        <is>
          <t>Barcelona</t>
        </is>
      </c>
      <c r="E9" s="14" t="inlineStr">
        <is>
          <t>Visita ficticia de museos</t>
        </is>
      </c>
      <c r="F9" s="15" t="n">
        <v>46291</v>
      </c>
      <c r="G9" s="26" t="n">
        <v>0.625</v>
      </c>
      <c r="H9" s="26" t="n">
        <v>0.75</v>
      </c>
      <c r="I9" s="17" t="n">
        <v>20</v>
      </c>
      <c r="J9" s="14" t="inlineStr">
        <is>
          <t>Alemán</t>
        </is>
      </c>
      <c r="K9" s="14" t="inlineStr">
        <is>
          <t>Guía Ficticia Cobalto</t>
        </is>
      </c>
      <c r="L9" s="14" t="inlineStr">
        <is>
          <t>Mesa Ficticia Este</t>
        </is>
      </c>
      <c r="M9" s="18" t="n">
        <v>610</v>
      </c>
      <c r="N9" s="19" t="inlineStr">
        <is>
          <t>Confirmado</t>
        </is>
      </c>
      <c r="O9" s="21">
        <f>IF(A9="","",IF(OR(F9="",G9="",H9="",K9="",N9=""),"REVISAR DATOS",IF(N9="Cancelado","NO APLICA",IF(H9&lt;=G9,"REVISAR HORAS",IF(SUMPRODUCT(($F$6:$F$105=F9)*($K$6:$K$105=K9)*($N$6:$N$105&lt;&gt;"Cancelado")*($G$6:$G$105&lt;H9)*($H$6:$H$105&gt;G9)*(ROW($A$6:$A$105)&lt;&gt;ROW()))&gt;0,"REVISAR SOLAPAMIENTO","SIN SOLAPAMIENTO")))))</f>
        <v/>
      </c>
      <c r="P9" s="21">
        <f>IF(A9="","",IF(OR(J9="",K9="",N9=""),"REVISAR DATOS",IF(N9="Cancelado","NO APLICA",IFERROR(IF(OR(VLOOKUP(K9,'Parámetros'!$I$5:$K$10,2,FALSE)=J9,VLOOKUP(K9,'Parámetros'!$I$5:$K$10,3,FALSE)=J9),"IDIOMA COINCIDE","REVISAR IDIOMA"),"REVISAR GUÍA"))))</f>
        <v/>
      </c>
      <c r="Q9">
        <f>IF('Parámetros'!A8="","",'Parámetros'!A8)</f>
        <v/>
      </c>
      <c r="R9">
        <f>IF('Parámetros'!C8="","",'Parámetros'!C8)</f>
        <v/>
      </c>
      <c r="S9">
        <f>IF('Parámetros'!E8="","",'Parámetros'!E8)</f>
        <v/>
      </c>
      <c r="T9">
        <f>IF('Parámetros'!G8="","",'Parámetros'!G8)</f>
        <v/>
      </c>
      <c r="U9">
        <f>IF('Parámetros'!I8="","",'Parámetros'!I8)</f>
        <v/>
      </c>
      <c r="V9">
        <f>IF('Parámetros'!M8="","",'Parámetros'!M8)</f>
        <v/>
      </c>
      <c r="X9">
        <f>IF('Parámetros'!P12="","",'Parámetros'!P12)</f>
        <v/>
      </c>
    </row>
    <row r="10" ht="24" customHeight="1">
      <c r="A10" s="14" t="inlineStr">
        <is>
          <t>EXP-FICT-0005</t>
        </is>
      </c>
      <c r="B10" s="14" t="inlineStr">
        <is>
          <t>SAL-FICT-005</t>
        </is>
      </c>
      <c r="C10" s="14" t="inlineStr">
        <is>
          <t>Grupo Ficticio Enebro</t>
        </is>
      </c>
      <c r="D10" s="14" t="inlineStr">
        <is>
          <t>Valencia</t>
        </is>
      </c>
      <c r="E10" s="14" t="inlineStr">
        <is>
          <t>Recorrido ficticio gastronómico</t>
        </is>
      </c>
      <c r="F10" s="15" t="n">
        <v>46293</v>
      </c>
      <c r="G10" s="26" t="n">
        <v>0.375</v>
      </c>
      <c r="H10" s="26" t="n">
        <v>0.4583333333333333</v>
      </c>
      <c r="I10" s="17" t="n">
        <v>16</v>
      </c>
      <c r="J10" s="14" t="inlineStr">
        <is>
          <t>Italiano</t>
        </is>
      </c>
      <c r="K10" s="14" t="inlineStr">
        <is>
          <t>Guía Ficticia Duna</t>
        </is>
      </c>
      <c r="L10" s="14" t="inlineStr">
        <is>
          <t>Mesa Ficticia Este</t>
        </is>
      </c>
      <c r="M10" s="18" t="n">
        <v>450</v>
      </c>
      <c r="N10" s="19" t="inlineStr">
        <is>
          <t>Borrador</t>
        </is>
      </c>
      <c r="O10" s="20">
        <f>IF(A10="","",IF(OR(F10="",G10="",H10="",K10="",N10=""),"REVISAR DATOS",IF(N10="Cancelado","NO APLICA",IF(H10&lt;=G10,"REVISAR HORAS",IF(SUMPRODUCT(($F$6:$F$105=F10)*($K$6:$K$105=K10)*($N$6:$N$105&lt;&gt;"Cancelado")*($G$6:$G$105&lt;H10)*($H$6:$H$105&gt;G10)*(ROW($A$6:$A$105)&lt;&gt;ROW()))&gt;0,"REVISAR SOLAPAMIENTO","SIN SOLAPAMIENTO")))))</f>
        <v/>
      </c>
      <c r="P10" s="20">
        <f>IF(A10="","",IF(OR(J10="",K10="",N10=""),"REVISAR DATOS",IF(N10="Cancelado","NO APLICA",IFERROR(IF(OR(VLOOKUP(K10,'Parámetros'!$I$5:$K$10,2,FALSE)=J10,VLOOKUP(K10,'Parámetros'!$I$5:$K$10,3,FALSE)=J10),"IDIOMA COINCIDE","REVISAR IDIOMA"),"REVISAR GUÍA"))))</f>
        <v/>
      </c>
      <c r="Q10">
        <f>IF('Parámetros'!A9="","",'Parámetros'!A9)</f>
        <v/>
      </c>
      <c r="R10">
        <f>IF('Parámetros'!C9="","",'Parámetros'!C9)</f>
        <v/>
      </c>
      <c r="S10">
        <f>IF('Parámetros'!E9="","",'Parámetros'!E9)</f>
        <v/>
      </c>
      <c r="T10">
        <f>IF('Parámetros'!G9="","",'Parámetros'!G9)</f>
        <v/>
      </c>
      <c r="U10">
        <f>IF('Parámetros'!I9="","",'Parámetros'!I9)</f>
        <v/>
      </c>
      <c r="V10">
        <f>IF('Parámetros'!M9="","",'Parámetros'!M9)</f>
        <v/>
      </c>
      <c r="X10">
        <f>IF('Parámetros'!P13="","",'Parámetros'!P13)</f>
        <v/>
      </c>
    </row>
    <row r="11" ht="24" customHeight="1">
      <c r="A11" s="14" t="inlineStr">
        <is>
          <t>EXP-FICT-0006</t>
        </is>
      </c>
      <c r="B11" s="14" t="inlineStr">
        <is>
          <t>SAL-FICT-006</t>
        </is>
      </c>
      <c r="C11" s="14" t="inlineStr">
        <is>
          <t>Grupo Ficticio Faro</t>
        </is>
      </c>
      <c r="D11" s="14" t="inlineStr">
        <is>
          <t>Málaga</t>
        </is>
      </c>
      <c r="E11" s="14" t="inlineStr">
        <is>
          <t>Excursión ficticia costera</t>
        </is>
      </c>
      <c r="F11" s="15" t="n">
        <v>46293</v>
      </c>
      <c r="G11" s="26" t="n">
        <v>0.4583333333333333</v>
      </c>
      <c r="H11" s="26" t="n">
        <v>0.5833333333333334</v>
      </c>
      <c r="I11" s="17" t="n">
        <v>27</v>
      </c>
      <c r="J11" s="14" t="inlineStr">
        <is>
          <t>Portugués</t>
        </is>
      </c>
      <c r="K11" s="14" t="inlineStr">
        <is>
          <t>Guía Ficticia Estela</t>
        </is>
      </c>
      <c r="L11" s="14" t="inlineStr">
        <is>
          <t>Mesa Ficticia Sur</t>
        </is>
      </c>
      <c r="M11" s="18" t="n">
        <v>720</v>
      </c>
      <c r="N11" s="19" t="inlineStr">
        <is>
          <t>Pendiente</t>
        </is>
      </c>
      <c r="O11" s="21">
        <f>IF(A11="","",IF(OR(F11="",G11="",H11="",K11="",N11=""),"REVISAR DATOS",IF(N11="Cancelado","NO APLICA",IF(H11&lt;=G11,"REVISAR HORAS",IF(SUMPRODUCT(($F$6:$F$105=F11)*($K$6:$K$105=K11)*($N$6:$N$105&lt;&gt;"Cancelado")*($G$6:$G$105&lt;H11)*($H$6:$H$105&gt;G11)*(ROW($A$6:$A$105)&lt;&gt;ROW()))&gt;0,"REVISAR SOLAPAMIENTO","SIN SOLAPAMIENTO")))))</f>
        <v/>
      </c>
      <c r="P11" s="21">
        <f>IF(A11="","",IF(OR(J11="",K11="",N11=""),"REVISAR DATOS",IF(N11="Cancelado","NO APLICA",IFERROR(IF(OR(VLOOKUP(K11,'Parámetros'!$I$5:$K$10,2,FALSE)=J11,VLOOKUP(K11,'Parámetros'!$I$5:$K$10,3,FALSE)=J11),"IDIOMA COINCIDE","REVISAR IDIOMA"),"REVISAR GUÍA"))))</f>
        <v/>
      </c>
      <c r="Q11">
        <f>IF('Parámetros'!A10="","",'Parámetros'!A10)</f>
        <v/>
      </c>
      <c r="R11">
        <f>IF('Parámetros'!C10="","",'Parámetros'!C10)</f>
        <v/>
      </c>
      <c r="S11">
        <f>IF('Parámetros'!E10="","",'Parámetros'!E10)</f>
        <v/>
      </c>
      <c r="T11">
        <f>IF('Parámetros'!G10="","",'Parámetros'!G10)</f>
        <v/>
      </c>
      <c r="U11">
        <f>IF('Parámetros'!I10="","",'Parámetros'!I10)</f>
        <v/>
      </c>
      <c r="V11">
        <f>IF('Parámetros'!M10="","",'Parámetros'!M10)</f>
        <v/>
      </c>
      <c r="X11">
        <f>IF('Parámetros'!P14="","",'Parámetros'!P14)</f>
        <v/>
      </c>
    </row>
    <row r="12" ht="24" customHeight="1">
      <c r="A12" s="14" t="inlineStr">
        <is>
          <t>EXP-FICT-0007</t>
        </is>
      </c>
      <c r="B12" s="14" t="inlineStr">
        <is>
          <t>SAL-FICT-007</t>
        </is>
      </c>
      <c r="C12" s="14" t="inlineStr">
        <is>
          <t>Grupo Ficticio Greda</t>
        </is>
      </c>
      <c r="D12" s="14" t="inlineStr">
        <is>
          <t>Bilbao</t>
        </is>
      </c>
      <c r="E12" s="14" t="inlineStr">
        <is>
          <t>Paseo ficticio de jardines</t>
        </is>
      </c>
      <c r="F12" s="15" t="n">
        <v>46295</v>
      </c>
      <c r="G12" s="26" t="n">
        <v>0.4166666666666667</v>
      </c>
      <c r="H12" s="26" t="n">
        <v>0.5833333333333334</v>
      </c>
      <c r="I12" s="17" t="n">
        <v>55</v>
      </c>
      <c r="J12" s="14" t="inlineStr">
        <is>
          <t>Inglés</t>
        </is>
      </c>
      <c r="K12" s="14" t="inlineStr">
        <is>
          <t>Guía Ficticia Faro</t>
        </is>
      </c>
      <c r="L12" s="14" t="inlineStr">
        <is>
          <t>Mesa Ficticia Norte</t>
        </is>
      </c>
      <c r="M12" s="18" t="n">
        <v>2500</v>
      </c>
      <c r="N12" s="19" t="inlineStr">
        <is>
          <t>Confirmado</t>
        </is>
      </c>
      <c r="O12" s="20">
        <f>IF(A12="","",IF(OR(F12="",G12="",H12="",K12="",N12=""),"REVISAR DATOS",IF(N12="Cancelado","NO APLICA",IF(H12&lt;=G12,"REVISAR HORAS",IF(SUMPRODUCT(($F$6:$F$105=F12)*($K$6:$K$105=K12)*($N$6:$N$105&lt;&gt;"Cancelado")*($G$6:$G$105&lt;H12)*($H$6:$H$105&gt;G12)*(ROW($A$6:$A$105)&lt;&gt;ROW()))&gt;0,"REVISAR SOLAPAMIENTO","SIN SOLAPAMIENTO")))))</f>
        <v/>
      </c>
      <c r="P12" s="20">
        <f>IF(A12="","",IF(OR(J12="",K12="",N12=""),"REVISAR DATOS",IF(N12="Cancelado","NO APLICA",IFERROR(IF(OR(VLOOKUP(K12,'Parámetros'!$I$5:$K$10,2,FALSE)=J12,VLOOKUP(K12,'Parámetros'!$I$5:$K$10,3,FALSE)=J12),"IDIOMA COINCIDE","REVISAR IDIOMA"),"REVISAR GUÍA"))))</f>
        <v/>
      </c>
      <c r="Q12">
        <f>IF('Parámetros'!A11="","",'Parámetros'!A11)</f>
        <v/>
      </c>
      <c r="R12">
        <f>IF('Parámetros'!C11="","",'Parámetros'!C11)</f>
        <v/>
      </c>
      <c r="S12">
        <f>IF('Parámetros'!E11="","",'Parámetros'!E11)</f>
        <v/>
      </c>
      <c r="T12">
        <f>IF('Parámetros'!G11="","",'Parámetros'!G11)</f>
        <v/>
      </c>
      <c r="U12">
        <f>IF('Parámetros'!I11="","",'Parámetros'!I11)</f>
        <v/>
      </c>
      <c r="V12">
        <f>IF('Parámetros'!M11="","",'Parámetros'!M11)</f>
        <v/>
      </c>
      <c r="X12">
        <f>IF('Parámetros'!P15="","",'Parámetros'!P15)</f>
        <v/>
      </c>
    </row>
    <row r="13" ht="24" customHeight="1">
      <c r="A13" s="14" t="inlineStr">
        <is>
          <t>EXP-FICT-0008</t>
        </is>
      </c>
      <c r="B13" s="14" t="inlineStr">
        <is>
          <t>SAL-FICT-008</t>
        </is>
      </c>
      <c r="C13" s="14" t="inlineStr">
        <is>
          <t>Grupo Ficticio Hiedra</t>
        </is>
      </c>
      <c r="D13" s="14" t="inlineStr">
        <is>
          <t>Barcelona</t>
        </is>
      </c>
      <c r="E13" s="14" t="inlineStr">
        <is>
          <t>Visita ficticia nocturna</t>
        </is>
      </c>
      <c r="F13" s="15" t="n">
        <v>46296</v>
      </c>
      <c r="G13" s="26" t="n">
        <v>0.75</v>
      </c>
      <c r="H13" s="26" t="n">
        <v>0.7291666666666666</v>
      </c>
      <c r="I13" s="17" t="n">
        <v>14</v>
      </c>
      <c r="J13" s="14" t="inlineStr">
        <is>
          <t>Alemán</t>
        </is>
      </c>
      <c r="K13" s="14" t="inlineStr">
        <is>
          <t>Guía Ficticia Cobalto</t>
        </is>
      </c>
      <c r="L13" s="14" t="inlineStr">
        <is>
          <t>Mesa Ficticia Centro</t>
        </is>
      </c>
      <c r="M13" s="18" t="n">
        <v>410</v>
      </c>
      <c r="N13" s="19" t="inlineStr">
        <is>
          <t>Pendiente</t>
        </is>
      </c>
      <c r="O13" s="21">
        <f>IF(A13="","",IF(OR(F13="",G13="",H13="",K13="",N13=""),"REVISAR DATOS",IF(N13="Cancelado","NO APLICA",IF(H13&lt;=G13,"REVISAR HORAS",IF(SUMPRODUCT(($F$6:$F$105=F13)*($K$6:$K$105=K13)*($N$6:$N$105&lt;&gt;"Cancelado")*($G$6:$G$105&lt;H13)*($H$6:$H$105&gt;G13)*(ROW($A$6:$A$105)&lt;&gt;ROW()))&gt;0,"REVISAR SOLAPAMIENTO","SIN SOLAPAMIENTO")))))</f>
        <v/>
      </c>
      <c r="P13" s="21">
        <f>IF(A13="","",IF(OR(J13="",K13="",N13=""),"REVISAR DATOS",IF(N13="Cancelado","NO APLICA",IFERROR(IF(OR(VLOOKUP(K13,'Parámetros'!$I$5:$K$10,2,FALSE)=J13,VLOOKUP(K13,'Parámetros'!$I$5:$K$10,3,FALSE)=J13),"IDIOMA COINCIDE","REVISAR IDIOMA"),"REVISAR GUÍA"))))</f>
        <v/>
      </c>
      <c r="Q13">
        <f>IF('Parámetros'!A12="","",'Parámetros'!A12)</f>
        <v/>
      </c>
      <c r="R13">
        <f>IF('Parámetros'!C12="","",'Parámetros'!C12)</f>
        <v/>
      </c>
      <c r="S13">
        <f>IF('Parámetros'!E12="","",'Parámetros'!E12)</f>
        <v/>
      </c>
      <c r="T13">
        <f>IF('Parámetros'!G12="","",'Parámetros'!G12)</f>
        <v/>
      </c>
      <c r="U13">
        <f>IF('Parámetros'!I12="","",'Parámetros'!I12)</f>
        <v/>
      </c>
      <c r="V13">
        <f>IF('Parámetros'!M12="","",'Parámetros'!M12)</f>
        <v/>
      </c>
      <c r="X13">
        <f>IF('Parámetros'!P16="","",'Parámetros'!P16)</f>
        <v/>
      </c>
    </row>
    <row r="14" ht="24" customHeight="1">
      <c r="A14" s="14" t="inlineStr">
        <is>
          <t>EXP-FICT-0009</t>
        </is>
      </c>
      <c r="B14" s="14" t="inlineStr">
        <is>
          <t>SAL-FICT-009</t>
        </is>
      </c>
      <c r="C14" s="14" t="inlineStr">
        <is>
          <t>Grupo Ficticio Índigo</t>
        </is>
      </c>
      <c r="D14" s="14" t="inlineStr">
        <is>
          <t>Sevilla</t>
        </is>
      </c>
      <c r="E14" s="14" t="inlineStr">
        <is>
          <t>Ruta ficticia Centro histórico</t>
        </is>
      </c>
      <c r="F14" s="15" t="n">
        <v>46297</v>
      </c>
      <c r="G14" s="26" t="n">
        <v>0.3958333333333333</v>
      </c>
      <c r="H14" s="26" t="n">
        <v>0.5</v>
      </c>
      <c r="I14" s="17" t="n">
        <v>22</v>
      </c>
      <c r="J14" s="14" t="inlineStr">
        <is>
          <t>Español</t>
        </is>
      </c>
      <c r="K14" s="14" t="inlineStr">
        <is>
          <t>Guía Ficticia Bruma</t>
        </is>
      </c>
      <c r="L14" s="14" t="inlineStr">
        <is>
          <t>Mesa Ficticia Sur</t>
        </is>
      </c>
      <c r="M14" s="18" t="n">
        <v>505</v>
      </c>
      <c r="N14" s="19" t="inlineStr">
        <is>
          <t>Cancelado</t>
        </is>
      </c>
      <c r="O14" s="20">
        <f>IF(A14="","",IF(OR(F14="",G14="",H14="",K14="",N14=""),"REVISAR DATOS",IF(N14="Cancelado","NO APLICA",IF(H14&lt;=G14,"REVISAR HORAS",IF(SUMPRODUCT(($F$6:$F$105=F14)*($K$6:$K$105=K14)*($N$6:$N$105&lt;&gt;"Cancelado")*($G$6:$G$105&lt;H14)*($H$6:$H$105&gt;G14)*(ROW($A$6:$A$105)&lt;&gt;ROW()))&gt;0,"REVISAR SOLAPAMIENTO","SIN SOLAPAMIENTO")))))</f>
        <v/>
      </c>
      <c r="P14" s="20">
        <f>IF(A14="","",IF(OR(J14="",K14="",N14=""),"REVISAR DATOS",IF(N14="Cancelado","NO APLICA",IFERROR(IF(OR(VLOOKUP(K14,'Parámetros'!$I$5:$K$10,2,FALSE)=J14,VLOOKUP(K14,'Parámetros'!$I$5:$K$10,3,FALSE)=J14),"IDIOMA COINCIDE","REVISAR IDIOMA"),"REVISAR GUÍA"))))</f>
        <v/>
      </c>
      <c r="Q14">
        <f>IF('Parámetros'!A13="","",'Parámetros'!A13)</f>
        <v/>
      </c>
      <c r="R14">
        <f>IF('Parámetros'!C13="","",'Parámetros'!C13)</f>
        <v/>
      </c>
      <c r="S14">
        <f>IF('Parámetros'!E13="","",'Parámetros'!E13)</f>
        <v/>
      </c>
      <c r="T14">
        <f>IF('Parámetros'!G13="","",'Parámetros'!G13)</f>
        <v/>
      </c>
      <c r="U14">
        <f>IF('Parámetros'!I13="","",'Parámetros'!I13)</f>
        <v/>
      </c>
      <c r="V14">
        <f>IF('Parámetros'!M13="","",'Parámetros'!M13)</f>
        <v/>
      </c>
      <c r="X14">
        <f>IF('Parámetros'!P17="","",'Parámetros'!P17)</f>
        <v/>
      </c>
    </row>
    <row r="15" ht="24" customHeight="1">
      <c r="A15" s="14" t="inlineStr">
        <is>
          <t>EXP-FICT-0010</t>
        </is>
      </c>
      <c r="B15" s="14" t="inlineStr">
        <is>
          <t>SAL-FICT-010</t>
        </is>
      </c>
      <c r="C15" s="14" t="inlineStr">
        <is>
          <t>Grupo Ficticio Jara</t>
        </is>
      </c>
      <c r="D15" s="14" t="inlineStr">
        <is>
          <t>Madrid</t>
        </is>
      </c>
      <c r="E15" s="14" t="inlineStr">
        <is>
          <t>Ruta ficticia de patrimonio</t>
        </is>
      </c>
      <c r="F15" s="15" t="n">
        <v>46298</v>
      </c>
      <c r="G15" s="26" t="n">
        <v>0.6666666666666666</v>
      </c>
      <c r="H15" s="26" t="n">
        <v>0.75</v>
      </c>
      <c r="I15" s="17" t="n">
        <v>19</v>
      </c>
      <c r="J15" s="14" t="inlineStr">
        <is>
          <t>Francés</t>
        </is>
      </c>
      <c r="K15" s="14" t="inlineStr">
        <is>
          <t>Guía Ficticia Ámbar</t>
        </is>
      </c>
      <c r="L15" s="14" t="inlineStr">
        <is>
          <t>Mesa Ficticia Norte</t>
        </is>
      </c>
      <c r="M15" s="18" t="n">
        <v>430</v>
      </c>
      <c r="N15" s="19" t="inlineStr">
        <is>
          <t>Borrador</t>
        </is>
      </c>
      <c r="O15" s="21">
        <f>IF(A15="","",IF(OR(F15="",G15="",H15="",K15="",N15=""),"REVISAR DATOS",IF(N15="Cancelado","NO APLICA",IF(H15&lt;=G15,"REVISAR HORAS",IF(SUMPRODUCT(($F$6:$F$105=F15)*($K$6:$K$105=K15)*($N$6:$N$105&lt;&gt;"Cancelado")*($G$6:$G$105&lt;H15)*($H$6:$H$105&gt;G15)*(ROW($A$6:$A$105)&lt;&gt;ROW()))&gt;0,"REVISAR SOLAPAMIENTO","SIN SOLAPAMIENTO")))))</f>
        <v/>
      </c>
      <c r="P15" s="21">
        <f>IF(A15="","",IF(OR(J15="",K15="",N15=""),"REVISAR DATOS",IF(N15="Cancelado","NO APLICA",IFERROR(IF(OR(VLOOKUP(K15,'Parámetros'!$I$5:$K$10,2,FALSE)=J15,VLOOKUP(K15,'Parámetros'!$I$5:$K$10,3,FALSE)=J15),"IDIOMA COINCIDE","REVISAR IDIOMA"),"REVISAR GUÍA"))))</f>
        <v/>
      </c>
      <c r="Q15">
        <f>IF('Parámetros'!A14="","",'Parámetros'!A14)</f>
        <v/>
      </c>
      <c r="R15">
        <f>IF('Parámetros'!C14="","",'Parámetros'!C14)</f>
        <v/>
      </c>
      <c r="S15">
        <f>IF('Parámetros'!E14="","",'Parámetros'!E14)</f>
        <v/>
      </c>
      <c r="T15">
        <f>IF('Parámetros'!G14="","",'Parámetros'!G14)</f>
        <v/>
      </c>
      <c r="U15">
        <f>IF('Parámetros'!I14="","",'Parámetros'!I14)</f>
        <v/>
      </c>
      <c r="V15">
        <f>IF('Parámetros'!M14="","",'Parámetros'!M14)</f>
        <v/>
      </c>
      <c r="X15">
        <f>IF('Parámetros'!P18="","",'Parámetros'!P18)</f>
        <v/>
      </c>
    </row>
    <row r="16" ht="24" customHeight="1">
      <c r="A16" s="14" t="n"/>
      <c r="B16" s="14" t="n"/>
      <c r="C16" s="14" t="n"/>
      <c r="D16" s="14" t="n"/>
      <c r="E16" s="14" t="n"/>
      <c r="F16" s="15" t="n"/>
      <c r="G16" s="26" t="n"/>
      <c r="H16" s="26" t="n"/>
      <c r="I16" s="17" t="n"/>
      <c r="J16" s="14" t="n"/>
      <c r="K16" s="14" t="n"/>
      <c r="L16" s="14" t="n"/>
      <c r="M16" s="18" t="n"/>
      <c r="N16" s="19" t="n"/>
      <c r="O16" s="20">
        <f>IF(A16="","",IF(OR(F16="",G16="",H16="",K16="",N16=""),"REVISAR DATOS",IF(N16="Cancelado","NO APLICA",IF(H16&lt;=G16,"REVISAR HORAS",IF(SUMPRODUCT(($F$6:$F$105=F16)*($K$6:$K$105=K16)*($N$6:$N$105&lt;&gt;"Cancelado")*($G$6:$G$105&lt;H16)*($H$6:$H$105&gt;G16)*(ROW($A$6:$A$105)&lt;&gt;ROW()))&gt;0,"REVISAR SOLAPAMIENTO","SIN SOLAPAMIENTO")))))</f>
        <v/>
      </c>
      <c r="P16" s="20">
        <f>IF(A16="","",IF(OR(J16="",K16="",N16=""),"REVISAR DATOS",IF(N16="Cancelado","NO APLICA",IFERROR(IF(OR(VLOOKUP(K16,'Parámetros'!$I$5:$K$10,2,FALSE)=J16,VLOOKUP(K16,'Parámetros'!$I$5:$K$10,3,FALSE)=J16),"IDIOMA COINCIDE","REVISAR IDIOMA"),"REVISAR GUÍA"))))</f>
        <v/>
      </c>
      <c r="Q16">
        <f>IF('Parámetros'!A15="","",'Parámetros'!A15)</f>
        <v/>
      </c>
      <c r="R16">
        <f>IF('Parámetros'!C15="","",'Parámetros'!C15)</f>
        <v/>
      </c>
      <c r="S16">
        <f>IF('Parámetros'!E15="","",'Parámetros'!E15)</f>
        <v/>
      </c>
      <c r="T16">
        <f>IF('Parámetros'!G15="","",'Parámetros'!G15)</f>
        <v/>
      </c>
      <c r="U16">
        <f>IF('Parámetros'!I15="","",'Parámetros'!I15)</f>
        <v/>
      </c>
      <c r="V16">
        <f>IF('Parámetros'!M15="","",'Parámetros'!M15)</f>
        <v/>
      </c>
      <c r="X16">
        <f>IF('Parámetros'!P19="","",'Parámetros'!P19)</f>
        <v/>
      </c>
    </row>
    <row r="17" ht="24" customHeight="1">
      <c r="A17" s="14" t="n"/>
      <c r="B17" s="14" t="n"/>
      <c r="C17" s="14" t="n"/>
      <c r="D17" s="14" t="n"/>
      <c r="E17" s="14" t="n"/>
      <c r="F17" s="15" t="n"/>
      <c r="G17" s="26" t="n"/>
      <c r="H17" s="26" t="n"/>
      <c r="I17" s="17" t="n"/>
      <c r="J17" s="14" t="n"/>
      <c r="K17" s="14" t="n"/>
      <c r="L17" s="14" t="n"/>
      <c r="M17" s="18" t="n"/>
      <c r="N17" s="19" t="n"/>
      <c r="O17" s="21">
        <f>IF(A17="","",IF(OR(F17="",G17="",H17="",K17="",N17=""),"REVISAR DATOS",IF(N17="Cancelado","NO APLICA",IF(H17&lt;=G17,"REVISAR HORAS",IF(SUMPRODUCT(($F$6:$F$105=F17)*($K$6:$K$105=K17)*($N$6:$N$105&lt;&gt;"Cancelado")*($G$6:$G$105&lt;H17)*($H$6:$H$105&gt;G17)*(ROW($A$6:$A$105)&lt;&gt;ROW()))&gt;0,"REVISAR SOLAPAMIENTO","SIN SOLAPAMIENTO")))))</f>
        <v/>
      </c>
      <c r="P17" s="21">
        <f>IF(A17="","",IF(OR(J17="",K17="",N17=""),"REVISAR DATOS",IF(N17="Cancelado","NO APLICA",IFERROR(IF(OR(VLOOKUP(K17,'Parámetros'!$I$5:$K$10,2,FALSE)=J17,VLOOKUP(K17,'Parámetros'!$I$5:$K$10,3,FALSE)=J17),"IDIOMA COINCIDE","REVISAR IDIOMA"),"REVISAR GUÍA"))))</f>
        <v/>
      </c>
      <c r="Q17">
        <f>IF('Parámetros'!A16="","",'Parámetros'!A16)</f>
        <v/>
      </c>
      <c r="R17">
        <f>IF('Parámetros'!C16="","",'Parámetros'!C16)</f>
        <v/>
      </c>
      <c r="S17">
        <f>IF('Parámetros'!E16="","",'Parámetros'!E16)</f>
        <v/>
      </c>
      <c r="T17">
        <f>IF('Parámetros'!G16="","",'Parámetros'!G16)</f>
        <v/>
      </c>
      <c r="U17">
        <f>IF('Parámetros'!I16="","",'Parámetros'!I16)</f>
        <v/>
      </c>
      <c r="V17">
        <f>IF('Parámetros'!M16="","",'Parámetros'!M16)</f>
        <v/>
      </c>
      <c r="X17">
        <f>IF('Parámetros'!P20="","",'Parámetros'!P20)</f>
        <v/>
      </c>
    </row>
    <row r="18" ht="24" customHeight="1">
      <c r="A18" s="14" t="n"/>
      <c r="B18" s="14" t="n"/>
      <c r="C18" s="14" t="n"/>
      <c r="D18" s="14" t="n"/>
      <c r="E18" s="14" t="n"/>
      <c r="F18" s="15" t="n"/>
      <c r="G18" s="26" t="n"/>
      <c r="H18" s="26" t="n"/>
      <c r="I18" s="17" t="n"/>
      <c r="J18" s="14" t="n"/>
      <c r="K18" s="14" t="n"/>
      <c r="L18" s="14" t="n"/>
      <c r="M18" s="18" t="n"/>
      <c r="N18" s="19" t="n"/>
      <c r="O18" s="20">
        <f>IF(A18="","",IF(OR(F18="",G18="",H18="",K18="",N18=""),"REVISAR DATOS",IF(N18="Cancelado","NO APLICA",IF(H18&lt;=G18,"REVISAR HORAS",IF(SUMPRODUCT(($F$6:$F$105=F18)*($K$6:$K$105=K18)*($N$6:$N$105&lt;&gt;"Cancelado")*($G$6:$G$105&lt;H18)*($H$6:$H$105&gt;G18)*(ROW($A$6:$A$105)&lt;&gt;ROW()))&gt;0,"REVISAR SOLAPAMIENTO","SIN SOLAPAMIENTO")))))</f>
        <v/>
      </c>
      <c r="P18" s="20">
        <f>IF(A18="","",IF(OR(J18="",K18="",N18=""),"REVISAR DATOS",IF(N18="Cancelado","NO APLICA",IFERROR(IF(OR(VLOOKUP(K18,'Parámetros'!$I$5:$K$10,2,FALSE)=J18,VLOOKUP(K18,'Parámetros'!$I$5:$K$10,3,FALSE)=J18),"IDIOMA COINCIDE","REVISAR IDIOMA"),"REVISAR GUÍA"))))</f>
        <v/>
      </c>
      <c r="Q18">
        <f>IF('Parámetros'!A17="","",'Parámetros'!A17)</f>
        <v/>
      </c>
      <c r="R18">
        <f>IF('Parámetros'!C17="","",'Parámetros'!C17)</f>
        <v/>
      </c>
      <c r="S18">
        <f>IF('Parámetros'!E17="","",'Parámetros'!E17)</f>
        <v/>
      </c>
      <c r="T18">
        <f>IF('Parámetros'!G17="","",'Parámetros'!G17)</f>
        <v/>
      </c>
      <c r="U18">
        <f>IF('Parámetros'!I17="","",'Parámetros'!I17)</f>
        <v/>
      </c>
      <c r="V18">
        <f>IF('Parámetros'!M17="","",'Parámetros'!M17)</f>
        <v/>
      </c>
      <c r="X18">
        <f>IF('Parámetros'!P21="","",'Parámetros'!P21)</f>
        <v/>
      </c>
    </row>
    <row r="19" ht="24" customHeight="1">
      <c r="A19" s="14" t="n"/>
      <c r="B19" s="14" t="n"/>
      <c r="C19" s="14" t="n"/>
      <c r="D19" s="14" t="n"/>
      <c r="E19" s="14" t="n"/>
      <c r="F19" s="15" t="n"/>
      <c r="G19" s="26" t="n"/>
      <c r="H19" s="26" t="n"/>
      <c r="I19" s="17" t="n"/>
      <c r="J19" s="14" t="n"/>
      <c r="K19" s="14" t="n"/>
      <c r="L19" s="14" t="n"/>
      <c r="M19" s="18" t="n"/>
      <c r="N19" s="19" t="n"/>
      <c r="O19" s="21">
        <f>IF(A19="","",IF(OR(F19="",G19="",H19="",K19="",N19=""),"REVISAR DATOS",IF(N19="Cancelado","NO APLICA",IF(H19&lt;=G19,"REVISAR HORAS",IF(SUMPRODUCT(($F$6:$F$105=F19)*($K$6:$K$105=K19)*($N$6:$N$105&lt;&gt;"Cancelado")*($G$6:$G$105&lt;H19)*($H$6:$H$105&gt;G19)*(ROW($A$6:$A$105)&lt;&gt;ROW()))&gt;0,"REVISAR SOLAPAMIENTO","SIN SOLAPAMIENTO")))))</f>
        <v/>
      </c>
      <c r="P19" s="21">
        <f>IF(A19="","",IF(OR(J19="",K19="",N19=""),"REVISAR DATOS",IF(N19="Cancelado","NO APLICA",IFERROR(IF(OR(VLOOKUP(K19,'Parámetros'!$I$5:$K$10,2,FALSE)=J19,VLOOKUP(K19,'Parámetros'!$I$5:$K$10,3,FALSE)=J19),"IDIOMA COINCIDE","REVISAR IDIOMA"),"REVISAR GUÍA"))))</f>
        <v/>
      </c>
      <c r="Q19">
        <f>IF('Parámetros'!A18="","",'Parámetros'!A18)</f>
        <v/>
      </c>
      <c r="R19">
        <f>IF('Parámetros'!C18="","",'Parámetros'!C18)</f>
        <v/>
      </c>
      <c r="S19">
        <f>IF('Parámetros'!E18="","",'Parámetros'!E18)</f>
        <v/>
      </c>
      <c r="T19">
        <f>IF('Parámetros'!G18="","",'Parámetros'!G18)</f>
        <v/>
      </c>
      <c r="U19">
        <f>IF('Parámetros'!I18="","",'Parámetros'!I18)</f>
        <v/>
      </c>
      <c r="V19">
        <f>IF('Parámetros'!M18="","",'Parámetros'!M18)</f>
        <v/>
      </c>
      <c r="X19">
        <f>IF('Parámetros'!P22="","",'Parámetros'!P22)</f>
        <v/>
      </c>
    </row>
    <row r="20" ht="24" customHeight="1">
      <c r="A20" s="14" t="n"/>
      <c r="B20" s="14" t="n"/>
      <c r="C20" s="14" t="n"/>
      <c r="D20" s="14" t="n"/>
      <c r="E20" s="14" t="n"/>
      <c r="F20" s="15" t="n"/>
      <c r="G20" s="26" t="n"/>
      <c r="H20" s="26" t="n"/>
      <c r="I20" s="17" t="n"/>
      <c r="J20" s="14" t="n"/>
      <c r="K20" s="14" t="n"/>
      <c r="L20" s="14" t="n"/>
      <c r="M20" s="18" t="n"/>
      <c r="N20" s="19" t="n"/>
      <c r="O20" s="20">
        <f>IF(A20="","",IF(OR(F20="",G20="",H20="",K20="",N20=""),"REVISAR DATOS",IF(N20="Cancelado","NO APLICA",IF(H20&lt;=G20,"REVISAR HORAS",IF(SUMPRODUCT(($F$6:$F$105=F20)*($K$6:$K$105=K20)*($N$6:$N$105&lt;&gt;"Cancelado")*($G$6:$G$105&lt;H20)*($H$6:$H$105&gt;G20)*(ROW($A$6:$A$105)&lt;&gt;ROW()))&gt;0,"REVISAR SOLAPAMIENTO","SIN SOLAPAMIENTO")))))</f>
        <v/>
      </c>
      <c r="P20" s="20">
        <f>IF(A20="","",IF(OR(J20="",K20="",N20=""),"REVISAR DATOS",IF(N20="Cancelado","NO APLICA",IFERROR(IF(OR(VLOOKUP(K20,'Parámetros'!$I$5:$K$10,2,FALSE)=J20,VLOOKUP(K20,'Parámetros'!$I$5:$K$10,3,FALSE)=J20),"IDIOMA COINCIDE","REVISAR IDIOMA"),"REVISAR GUÍA"))))</f>
        <v/>
      </c>
      <c r="Q20">
        <f>IF('Parámetros'!A19="","",'Parámetros'!A19)</f>
        <v/>
      </c>
      <c r="R20">
        <f>IF('Parámetros'!C19="","",'Parámetros'!C19)</f>
        <v/>
      </c>
      <c r="S20">
        <f>IF('Parámetros'!E19="","",'Parámetros'!E19)</f>
        <v/>
      </c>
      <c r="T20">
        <f>IF('Parámetros'!G19="","",'Parámetros'!G19)</f>
        <v/>
      </c>
      <c r="U20">
        <f>IF('Parámetros'!I19="","",'Parámetros'!I19)</f>
        <v/>
      </c>
      <c r="V20">
        <f>IF('Parámetros'!M19="","",'Parámetros'!M19)</f>
        <v/>
      </c>
      <c r="X20">
        <f>IF('Parámetros'!P23="","",'Parámetros'!P23)</f>
        <v/>
      </c>
    </row>
    <row r="21" ht="24" customHeight="1">
      <c r="A21" s="14" t="n"/>
      <c r="B21" s="14" t="n"/>
      <c r="C21" s="14" t="n"/>
      <c r="D21" s="14" t="n"/>
      <c r="E21" s="14" t="n"/>
      <c r="F21" s="15" t="n"/>
      <c r="G21" s="26" t="n"/>
      <c r="H21" s="26" t="n"/>
      <c r="I21" s="17" t="n"/>
      <c r="J21" s="14" t="n"/>
      <c r="K21" s="14" t="n"/>
      <c r="L21" s="14" t="n"/>
      <c r="M21" s="18" t="n"/>
      <c r="N21" s="19" t="n"/>
      <c r="O21" s="21">
        <f>IF(A21="","",IF(OR(F21="",G21="",H21="",K21="",N21=""),"REVISAR DATOS",IF(N21="Cancelado","NO APLICA",IF(H21&lt;=G21,"REVISAR HORAS",IF(SUMPRODUCT(($F$6:$F$105=F21)*($K$6:$K$105=K21)*($N$6:$N$105&lt;&gt;"Cancelado")*($G$6:$G$105&lt;H21)*($H$6:$H$105&gt;G21)*(ROW($A$6:$A$105)&lt;&gt;ROW()))&gt;0,"REVISAR SOLAPAMIENTO","SIN SOLAPAMIENTO")))))</f>
        <v/>
      </c>
      <c r="P21" s="21">
        <f>IF(A21="","",IF(OR(J21="",K21="",N21=""),"REVISAR DATOS",IF(N21="Cancelado","NO APLICA",IFERROR(IF(OR(VLOOKUP(K21,'Parámetros'!$I$5:$K$10,2,FALSE)=J21,VLOOKUP(K21,'Parámetros'!$I$5:$K$10,3,FALSE)=J21),"IDIOMA COINCIDE","REVISAR IDIOMA"),"REVISAR GUÍA"))))</f>
        <v/>
      </c>
      <c r="Q21">
        <f>IF('Parámetros'!A20="","",'Parámetros'!A20)</f>
        <v/>
      </c>
      <c r="R21">
        <f>IF('Parámetros'!C20="","",'Parámetros'!C20)</f>
        <v/>
      </c>
      <c r="S21">
        <f>IF('Parámetros'!E20="","",'Parámetros'!E20)</f>
        <v/>
      </c>
      <c r="T21">
        <f>IF('Parámetros'!G20="","",'Parámetros'!G20)</f>
        <v/>
      </c>
      <c r="U21">
        <f>IF('Parámetros'!I20="","",'Parámetros'!I20)</f>
        <v/>
      </c>
      <c r="V21">
        <f>IF('Parámetros'!M20="","",'Parámetros'!M20)</f>
        <v/>
      </c>
      <c r="X21">
        <f>IF('Parámetros'!P24="","",'Parámetros'!P24)</f>
        <v/>
      </c>
    </row>
    <row r="22" ht="24" customHeight="1">
      <c r="A22" s="14" t="n"/>
      <c r="B22" s="14" t="n"/>
      <c r="C22" s="14" t="n"/>
      <c r="D22" s="14" t="n"/>
      <c r="E22" s="14" t="n"/>
      <c r="F22" s="15" t="n"/>
      <c r="G22" s="26" t="n"/>
      <c r="H22" s="26" t="n"/>
      <c r="I22" s="17" t="n"/>
      <c r="J22" s="14" t="n"/>
      <c r="K22" s="14" t="n"/>
      <c r="L22" s="14" t="n"/>
      <c r="M22" s="18" t="n"/>
      <c r="N22" s="19" t="n"/>
      <c r="O22" s="20">
        <f>IF(A22="","",IF(OR(F22="",G22="",H22="",K22="",N22=""),"REVISAR DATOS",IF(N22="Cancelado","NO APLICA",IF(H22&lt;=G22,"REVISAR HORAS",IF(SUMPRODUCT(($F$6:$F$105=F22)*($K$6:$K$105=K22)*($N$6:$N$105&lt;&gt;"Cancelado")*($G$6:$G$105&lt;H22)*($H$6:$H$105&gt;G22)*(ROW($A$6:$A$105)&lt;&gt;ROW()))&gt;0,"REVISAR SOLAPAMIENTO","SIN SOLAPAMIENTO")))))</f>
        <v/>
      </c>
      <c r="P22" s="20">
        <f>IF(A22="","",IF(OR(J22="",K22="",N22=""),"REVISAR DATOS",IF(N22="Cancelado","NO APLICA",IFERROR(IF(OR(VLOOKUP(K22,'Parámetros'!$I$5:$K$10,2,FALSE)=J22,VLOOKUP(K22,'Parámetros'!$I$5:$K$10,3,FALSE)=J22),"IDIOMA COINCIDE","REVISAR IDIOMA"),"REVISAR GUÍA"))))</f>
        <v/>
      </c>
      <c r="Q22">
        <f>IF('Parámetros'!A21="","",'Parámetros'!A21)</f>
        <v/>
      </c>
      <c r="R22">
        <f>IF('Parámetros'!C21="","",'Parámetros'!C21)</f>
        <v/>
      </c>
      <c r="S22">
        <f>IF('Parámetros'!E21="","",'Parámetros'!E21)</f>
        <v/>
      </c>
      <c r="T22">
        <f>IF('Parámetros'!G21="","",'Parámetros'!G21)</f>
        <v/>
      </c>
      <c r="U22">
        <f>IF('Parámetros'!I21="","",'Parámetros'!I21)</f>
        <v/>
      </c>
      <c r="V22">
        <f>IF('Parámetros'!M21="","",'Parámetros'!M21)</f>
        <v/>
      </c>
      <c r="X22">
        <f>IF('Parámetros'!P25="","",'Parámetros'!P25)</f>
        <v/>
      </c>
    </row>
    <row r="23" ht="24" customHeight="1">
      <c r="A23" s="14" t="n"/>
      <c r="B23" s="14" t="n"/>
      <c r="C23" s="14" t="n"/>
      <c r="D23" s="14" t="n"/>
      <c r="E23" s="14" t="n"/>
      <c r="F23" s="15" t="n"/>
      <c r="G23" s="26" t="n"/>
      <c r="H23" s="26" t="n"/>
      <c r="I23" s="17" t="n"/>
      <c r="J23" s="14" t="n"/>
      <c r="K23" s="14" t="n"/>
      <c r="L23" s="14" t="n"/>
      <c r="M23" s="18" t="n"/>
      <c r="N23" s="19" t="n"/>
      <c r="O23" s="21">
        <f>IF(A23="","",IF(OR(F23="",G23="",H23="",K23="",N23=""),"REVISAR DATOS",IF(N23="Cancelado","NO APLICA",IF(H23&lt;=G23,"REVISAR HORAS",IF(SUMPRODUCT(($F$6:$F$105=F23)*($K$6:$K$105=K23)*($N$6:$N$105&lt;&gt;"Cancelado")*($G$6:$G$105&lt;H23)*($H$6:$H$105&gt;G23)*(ROW($A$6:$A$105)&lt;&gt;ROW()))&gt;0,"REVISAR SOLAPAMIENTO","SIN SOLAPAMIENTO")))))</f>
        <v/>
      </c>
      <c r="P23" s="21">
        <f>IF(A23="","",IF(OR(J23="",K23="",N23=""),"REVISAR DATOS",IF(N23="Cancelado","NO APLICA",IFERROR(IF(OR(VLOOKUP(K23,'Parámetros'!$I$5:$K$10,2,FALSE)=J23,VLOOKUP(K23,'Parámetros'!$I$5:$K$10,3,FALSE)=J23),"IDIOMA COINCIDE","REVISAR IDIOMA"),"REVISAR GUÍA"))))</f>
        <v/>
      </c>
      <c r="Q23">
        <f>IF('Parámetros'!A22="","",'Parámetros'!A22)</f>
        <v/>
      </c>
      <c r="R23">
        <f>IF('Parámetros'!C22="","",'Parámetros'!C22)</f>
        <v/>
      </c>
      <c r="S23">
        <f>IF('Parámetros'!E22="","",'Parámetros'!E22)</f>
        <v/>
      </c>
      <c r="T23">
        <f>IF('Parámetros'!G22="","",'Parámetros'!G22)</f>
        <v/>
      </c>
      <c r="U23">
        <f>IF('Parámetros'!I22="","",'Parámetros'!I22)</f>
        <v/>
      </c>
      <c r="V23">
        <f>IF('Parámetros'!M22="","",'Parámetros'!M22)</f>
        <v/>
      </c>
      <c r="X23">
        <f>IF('Parámetros'!P26="","",'Parámetros'!P26)</f>
        <v/>
      </c>
    </row>
    <row r="24" ht="24" customHeight="1">
      <c r="A24" s="14" t="n"/>
      <c r="B24" s="14" t="n"/>
      <c r="C24" s="14" t="n"/>
      <c r="D24" s="14" t="n"/>
      <c r="E24" s="14" t="n"/>
      <c r="F24" s="15" t="n"/>
      <c r="G24" s="26" t="n"/>
      <c r="H24" s="26" t="n"/>
      <c r="I24" s="17" t="n"/>
      <c r="J24" s="14" t="n"/>
      <c r="K24" s="14" t="n"/>
      <c r="L24" s="14" t="n"/>
      <c r="M24" s="18" t="n"/>
      <c r="N24" s="19" t="n"/>
      <c r="O24" s="20">
        <f>IF(A24="","",IF(OR(F24="",G24="",H24="",K24="",N24=""),"REVISAR DATOS",IF(N24="Cancelado","NO APLICA",IF(H24&lt;=G24,"REVISAR HORAS",IF(SUMPRODUCT(($F$6:$F$105=F24)*($K$6:$K$105=K24)*($N$6:$N$105&lt;&gt;"Cancelado")*($G$6:$G$105&lt;H24)*($H$6:$H$105&gt;G24)*(ROW($A$6:$A$105)&lt;&gt;ROW()))&gt;0,"REVISAR SOLAPAMIENTO","SIN SOLAPAMIENTO")))))</f>
        <v/>
      </c>
      <c r="P24" s="20">
        <f>IF(A24="","",IF(OR(J24="",K24="",N24=""),"REVISAR DATOS",IF(N24="Cancelado","NO APLICA",IFERROR(IF(OR(VLOOKUP(K24,'Parámetros'!$I$5:$K$10,2,FALSE)=J24,VLOOKUP(K24,'Parámetros'!$I$5:$K$10,3,FALSE)=J24),"IDIOMA COINCIDE","REVISAR IDIOMA"),"REVISAR GUÍA"))))</f>
        <v/>
      </c>
      <c r="Q24">
        <f>IF('Parámetros'!A23="","",'Parámetros'!A23)</f>
        <v/>
      </c>
      <c r="R24">
        <f>IF('Parámetros'!C23="","",'Parámetros'!C23)</f>
        <v/>
      </c>
      <c r="S24">
        <f>IF('Parámetros'!E23="","",'Parámetros'!E23)</f>
        <v/>
      </c>
      <c r="T24">
        <f>IF('Parámetros'!G23="","",'Parámetros'!G23)</f>
        <v/>
      </c>
      <c r="U24">
        <f>IF('Parámetros'!I23="","",'Parámetros'!I23)</f>
        <v/>
      </c>
      <c r="V24">
        <f>IF('Parámetros'!M23="","",'Parámetros'!M23)</f>
        <v/>
      </c>
      <c r="X24">
        <f>IF('Parámetros'!P27="","",'Parámetros'!P27)</f>
        <v/>
      </c>
    </row>
    <row r="25" ht="24" customHeight="1">
      <c r="A25" s="14" t="n"/>
      <c r="B25" s="14" t="n"/>
      <c r="C25" s="14" t="n"/>
      <c r="D25" s="14" t="n"/>
      <c r="E25" s="14" t="n"/>
      <c r="F25" s="15" t="n"/>
      <c r="G25" s="26" t="n"/>
      <c r="H25" s="26" t="n"/>
      <c r="I25" s="17" t="n"/>
      <c r="J25" s="14" t="n"/>
      <c r="K25" s="14" t="n"/>
      <c r="L25" s="14" t="n"/>
      <c r="M25" s="18" t="n"/>
      <c r="N25" s="19" t="n"/>
      <c r="O25" s="21">
        <f>IF(A25="","",IF(OR(F25="",G25="",H25="",K25="",N25=""),"REVISAR DATOS",IF(N25="Cancelado","NO APLICA",IF(H25&lt;=G25,"REVISAR HORAS",IF(SUMPRODUCT(($F$6:$F$105=F25)*($K$6:$K$105=K25)*($N$6:$N$105&lt;&gt;"Cancelado")*($G$6:$G$105&lt;H25)*($H$6:$H$105&gt;G25)*(ROW($A$6:$A$105)&lt;&gt;ROW()))&gt;0,"REVISAR SOLAPAMIENTO","SIN SOLAPAMIENTO")))))</f>
        <v/>
      </c>
      <c r="P25" s="21">
        <f>IF(A25="","",IF(OR(J25="",K25="",N25=""),"REVISAR DATOS",IF(N25="Cancelado","NO APLICA",IFERROR(IF(OR(VLOOKUP(K25,'Parámetros'!$I$5:$K$10,2,FALSE)=J25,VLOOKUP(K25,'Parámetros'!$I$5:$K$10,3,FALSE)=J25),"IDIOMA COINCIDE","REVISAR IDIOMA"),"REVISAR GUÍA"))))</f>
        <v/>
      </c>
      <c r="Q25">
        <f>IF('Parámetros'!A24="","",'Parámetros'!A24)</f>
        <v/>
      </c>
      <c r="R25">
        <f>IF('Parámetros'!C24="","",'Parámetros'!C24)</f>
        <v/>
      </c>
      <c r="S25">
        <f>IF('Parámetros'!E24="","",'Parámetros'!E24)</f>
        <v/>
      </c>
      <c r="T25">
        <f>IF('Parámetros'!G24="","",'Parámetros'!G24)</f>
        <v/>
      </c>
      <c r="U25">
        <f>IF('Parámetros'!I24="","",'Parámetros'!I24)</f>
        <v/>
      </c>
      <c r="V25">
        <f>IF('Parámetros'!M24="","",'Parámetros'!M24)</f>
        <v/>
      </c>
      <c r="X25">
        <f>IF('Parámetros'!P28="","",'Parámetros'!P28)</f>
        <v/>
      </c>
    </row>
    <row r="26" ht="24" customHeight="1">
      <c r="A26" s="14" t="n"/>
      <c r="B26" s="14" t="n"/>
      <c r="C26" s="14" t="n"/>
      <c r="D26" s="14" t="n"/>
      <c r="E26" s="14" t="n"/>
      <c r="F26" s="15" t="n"/>
      <c r="G26" s="26" t="n"/>
      <c r="H26" s="26" t="n"/>
      <c r="I26" s="17" t="n"/>
      <c r="J26" s="14" t="n"/>
      <c r="K26" s="14" t="n"/>
      <c r="L26" s="14" t="n"/>
      <c r="M26" s="18" t="n"/>
      <c r="N26" s="19" t="n"/>
      <c r="O26" s="20">
        <f>IF(A26="","",IF(OR(F26="",G26="",H26="",K26="",N26=""),"REVISAR DATOS",IF(N26="Cancelado","NO APLICA",IF(H26&lt;=G26,"REVISAR HORAS",IF(SUMPRODUCT(($F$6:$F$105=F26)*($K$6:$K$105=K26)*($N$6:$N$105&lt;&gt;"Cancelado")*($G$6:$G$105&lt;H26)*($H$6:$H$105&gt;G26)*(ROW($A$6:$A$105)&lt;&gt;ROW()))&gt;0,"REVISAR SOLAPAMIENTO","SIN SOLAPAMIENTO")))))</f>
        <v/>
      </c>
      <c r="P26" s="20">
        <f>IF(A26="","",IF(OR(J26="",K26="",N26=""),"REVISAR DATOS",IF(N26="Cancelado","NO APLICA",IFERROR(IF(OR(VLOOKUP(K26,'Parámetros'!$I$5:$K$10,2,FALSE)=J26,VLOOKUP(K26,'Parámetros'!$I$5:$K$10,3,FALSE)=J26),"IDIOMA COINCIDE","REVISAR IDIOMA"),"REVISAR GUÍA"))))</f>
        <v/>
      </c>
      <c r="Q26">
        <f>IF('Parámetros'!A25="","",'Parámetros'!A25)</f>
        <v/>
      </c>
      <c r="R26">
        <f>IF('Parámetros'!C25="","",'Parámetros'!C25)</f>
        <v/>
      </c>
      <c r="S26">
        <f>IF('Parámetros'!E25="","",'Parámetros'!E25)</f>
        <v/>
      </c>
      <c r="T26">
        <f>IF('Parámetros'!G25="","",'Parámetros'!G25)</f>
        <v/>
      </c>
      <c r="U26">
        <f>IF('Parámetros'!I25="","",'Parámetros'!I25)</f>
        <v/>
      </c>
      <c r="V26">
        <f>IF('Parámetros'!M25="","",'Parámetros'!M25)</f>
        <v/>
      </c>
      <c r="X26">
        <f>IF('Parámetros'!P29="","",'Parámetros'!P29)</f>
        <v/>
      </c>
    </row>
    <row r="27" ht="24" customHeight="1">
      <c r="A27" s="14" t="n"/>
      <c r="B27" s="14" t="n"/>
      <c r="C27" s="14" t="n"/>
      <c r="D27" s="14" t="n"/>
      <c r="E27" s="14" t="n"/>
      <c r="F27" s="15" t="n"/>
      <c r="G27" s="26" t="n"/>
      <c r="H27" s="26" t="n"/>
      <c r="I27" s="17" t="n"/>
      <c r="J27" s="14" t="n"/>
      <c r="K27" s="14" t="n"/>
      <c r="L27" s="14" t="n"/>
      <c r="M27" s="18" t="n"/>
      <c r="N27" s="19" t="n"/>
      <c r="O27" s="21">
        <f>IF(A27="","",IF(OR(F27="",G27="",H27="",K27="",N27=""),"REVISAR DATOS",IF(N27="Cancelado","NO APLICA",IF(H27&lt;=G27,"REVISAR HORAS",IF(SUMPRODUCT(($F$6:$F$105=F27)*($K$6:$K$105=K27)*($N$6:$N$105&lt;&gt;"Cancelado")*($G$6:$G$105&lt;H27)*($H$6:$H$105&gt;G27)*(ROW($A$6:$A$105)&lt;&gt;ROW()))&gt;0,"REVISAR SOLAPAMIENTO","SIN SOLAPAMIENTO")))))</f>
        <v/>
      </c>
      <c r="P27" s="21">
        <f>IF(A27="","",IF(OR(J27="",K27="",N27=""),"REVISAR DATOS",IF(N27="Cancelado","NO APLICA",IFERROR(IF(OR(VLOOKUP(K27,'Parámetros'!$I$5:$K$10,2,FALSE)=J27,VLOOKUP(K27,'Parámetros'!$I$5:$K$10,3,FALSE)=J27),"IDIOMA COINCIDE","REVISAR IDIOMA"),"REVISAR GUÍA"))))</f>
        <v/>
      </c>
      <c r="Q27">
        <f>IF('Parámetros'!A26="","",'Parámetros'!A26)</f>
        <v/>
      </c>
      <c r="R27">
        <f>IF('Parámetros'!C26="","",'Parámetros'!C26)</f>
        <v/>
      </c>
      <c r="S27">
        <f>IF('Parámetros'!E26="","",'Parámetros'!E26)</f>
        <v/>
      </c>
      <c r="T27">
        <f>IF('Parámetros'!G26="","",'Parámetros'!G26)</f>
        <v/>
      </c>
      <c r="U27">
        <f>IF('Parámetros'!I26="","",'Parámetros'!I26)</f>
        <v/>
      </c>
      <c r="V27">
        <f>IF('Parámetros'!M26="","",'Parámetros'!M26)</f>
        <v/>
      </c>
      <c r="X27">
        <f>IF('Parámetros'!P30="","",'Parámetros'!P30)</f>
        <v/>
      </c>
    </row>
    <row r="28" ht="24" customHeight="1">
      <c r="A28" s="14" t="n"/>
      <c r="B28" s="14" t="n"/>
      <c r="C28" s="14" t="n"/>
      <c r="D28" s="14" t="n"/>
      <c r="E28" s="14" t="n"/>
      <c r="F28" s="15" t="n"/>
      <c r="G28" s="26" t="n"/>
      <c r="H28" s="26" t="n"/>
      <c r="I28" s="17" t="n"/>
      <c r="J28" s="14" t="n"/>
      <c r="K28" s="14" t="n"/>
      <c r="L28" s="14" t="n"/>
      <c r="M28" s="18" t="n"/>
      <c r="N28" s="19" t="n"/>
      <c r="O28" s="20">
        <f>IF(A28="","",IF(OR(F28="",G28="",H28="",K28="",N28=""),"REVISAR DATOS",IF(N28="Cancelado","NO APLICA",IF(H28&lt;=G28,"REVISAR HORAS",IF(SUMPRODUCT(($F$6:$F$105=F28)*($K$6:$K$105=K28)*($N$6:$N$105&lt;&gt;"Cancelado")*($G$6:$G$105&lt;H28)*($H$6:$H$105&gt;G28)*(ROW($A$6:$A$105)&lt;&gt;ROW()))&gt;0,"REVISAR SOLAPAMIENTO","SIN SOLAPAMIENTO")))))</f>
        <v/>
      </c>
      <c r="P28" s="20">
        <f>IF(A28="","",IF(OR(J28="",K28="",N28=""),"REVISAR DATOS",IF(N28="Cancelado","NO APLICA",IFERROR(IF(OR(VLOOKUP(K28,'Parámetros'!$I$5:$K$10,2,FALSE)=J28,VLOOKUP(K28,'Parámetros'!$I$5:$K$10,3,FALSE)=J28),"IDIOMA COINCIDE","REVISAR IDIOMA"),"REVISAR GUÍA"))))</f>
        <v/>
      </c>
      <c r="Q28">
        <f>IF('Parámetros'!A27="","",'Parámetros'!A27)</f>
        <v/>
      </c>
      <c r="R28">
        <f>IF('Parámetros'!C27="","",'Parámetros'!C27)</f>
        <v/>
      </c>
      <c r="S28">
        <f>IF('Parámetros'!E27="","",'Parámetros'!E27)</f>
        <v/>
      </c>
      <c r="T28">
        <f>IF('Parámetros'!G27="","",'Parámetros'!G27)</f>
        <v/>
      </c>
      <c r="U28">
        <f>IF('Parámetros'!I27="","",'Parámetros'!I27)</f>
        <v/>
      </c>
      <c r="V28">
        <f>IF('Parámetros'!M27="","",'Parámetros'!M27)</f>
        <v/>
      </c>
      <c r="X28">
        <f>IF('Parámetros'!P31="","",'Parámetros'!P31)</f>
        <v/>
      </c>
    </row>
    <row r="29" ht="24" customHeight="1">
      <c r="A29" s="14" t="n"/>
      <c r="B29" s="14" t="n"/>
      <c r="C29" s="14" t="n"/>
      <c r="D29" s="14" t="n"/>
      <c r="E29" s="14" t="n"/>
      <c r="F29" s="15" t="n"/>
      <c r="G29" s="26" t="n"/>
      <c r="H29" s="26" t="n"/>
      <c r="I29" s="17" t="n"/>
      <c r="J29" s="14" t="n"/>
      <c r="K29" s="14" t="n"/>
      <c r="L29" s="14" t="n"/>
      <c r="M29" s="18" t="n"/>
      <c r="N29" s="19" t="n"/>
      <c r="O29" s="21">
        <f>IF(A29="","",IF(OR(F29="",G29="",H29="",K29="",N29=""),"REVISAR DATOS",IF(N29="Cancelado","NO APLICA",IF(H29&lt;=G29,"REVISAR HORAS",IF(SUMPRODUCT(($F$6:$F$105=F29)*($K$6:$K$105=K29)*($N$6:$N$105&lt;&gt;"Cancelado")*($G$6:$G$105&lt;H29)*($H$6:$H$105&gt;G29)*(ROW($A$6:$A$105)&lt;&gt;ROW()))&gt;0,"REVISAR SOLAPAMIENTO","SIN SOLAPAMIENTO")))))</f>
        <v/>
      </c>
      <c r="P29" s="21">
        <f>IF(A29="","",IF(OR(J29="",K29="",N29=""),"REVISAR DATOS",IF(N29="Cancelado","NO APLICA",IFERROR(IF(OR(VLOOKUP(K29,'Parámetros'!$I$5:$K$10,2,FALSE)=J29,VLOOKUP(K29,'Parámetros'!$I$5:$K$10,3,FALSE)=J29),"IDIOMA COINCIDE","REVISAR IDIOMA"),"REVISAR GUÍA"))))</f>
        <v/>
      </c>
      <c r="Q29">
        <f>IF('Parámetros'!A28="","",'Parámetros'!A28)</f>
        <v/>
      </c>
      <c r="R29">
        <f>IF('Parámetros'!C28="","",'Parámetros'!C28)</f>
        <v/>
      </c>
      <c r="S29">
        <f>IF('Parámetros'!E28="","",'Parámetros'!E28)</f>
        <v/>
      </c>
      <c r="T29">
        <f>IF('Parámetros'!G28="","",'Parámetros'!G28)</f>
        <v/>
      </c>
      <c r="U29">
        <f>IF('Parámetros'!I28="","",'Parámetros'!I28)</f>
        <v/>
      </c>
      <c r="V29">
        <f>IF('Parámetros'!M28="","",'Parámetros'!M28)</f>
        <v/>
      </c>
      <c r="X29">
        <f>IF('Parámetros'!P32="","",'Parámetros'!P32)</f>
        <v/>
      </c>
    </row>
    <row r="30" ht="24" customHeight="1">
      <c r="A30" s="14" t="n"/>
      <c r="B30" s="14" t="n"/>
      <c r="C30" s="14" t="n"/>
      <c r="D30" s="14" t="n"/>
      <c r="E30" s="14" t="n"/>
      <c r="F30" s="15" t="n"/>
      <c r="G30" s="26" t="n"/>
      <c r="H30" s="26" t="n"/>
      <c r="I30" s="17" t="n"/>
      <c r="J30" s="14" t="n"/>
      <c r="K30" s="14" t="n"/>
      <c r="L30" s="14" t="n"/>
      <c r="M30" s="18" t="n"/>
      <c r="N30" s="19" t="n"/>
      <c r="O30" s="20">
        <f>IF(A30="","",IF(OR(F30="",G30="",H30="",K30="",N30=""),"REVISAR DATOS",IF(N30="Cancelado","NO APLICA",IF(H30&lt;=G30,"REVISAR HORAS",IF(SUMPRODUCT(($F$6:$F$105=F30)*($K$6:$K$105=K30)*($N$6:$N$105&lt;&gt;"Cancelado")*($G$6:$G$105&lt;H30)*($H$6:$H$105&gt;G30)*(ROW($A$6:$A$105)&lt;&gt;ROW()))&gt;0,"REVISAR SOLAPAMIENTO","SIN SOLAPAMIENTO")))))</f>
        <v/>
      </c>
      <c r="P30" s="20">
        <f>IF(A30="","",IF(OR(J30="",K30="",N30=""),"REVISAR DATOS",IF(N30="Cancelado","NO APLICA",IFERROR(IF(OR(VLOOKUP(K30,'Parámetros'!$I$5:$K$10,2,FALSE)=J30,VLOOKUP(K30,'Parámetros'!$I$5:$K$10,3,FALSE)=J30),"IDIOMA COINCIDE","REVISAR IDIOMA"),"REVISAR GUÍA"))))</f>
        <v/>
      </c>
      <c r="Q30">
        <f>IF('Parámetros'!A29="","",'Parámetros'!A29)</f>
        <v/>
      </c>
      <c r="R30">
        <f>IF('Parámetros'!C29="","",'Parámetros'!C29)</f>
        <v/>
      </c>
      <c r="S30">
        <f>IF('Parámetros'!E29="","",'Parámetros'!E29)</f>
        <v/>
      </c>
      <c r="T30">
        <f>IF('Parámetros'!G29="","",'Parámetros'!G29)</f>
        <v/>
      </c>
      <c r="U30">
        <f>IF('Parámetros'!I29="","",'Parámetros'!I29)</f>
        <v/>
      </c>
      <c r="V30">
        <f>IF('Parámetros'!M29="","",'Parámetros'!M29)</f>
        <v/>
      </c>
      <c r="X30">
        <f>IF('Parámetros'!P33="","",'Parámetros'!P33)</f>
        <v/>
      </c>
    </row>
    <row r="31" ht="24" customHeight="1">
      <c r="A31" s="14" t="n"/>
      <c r="B31" s="14" t="n"/>
      <c r="C31" s="14" t="n"/>
      <c r="D31" s="14" t="n"/>
      <c r="E31" s="14" t="n"/>
      <c r="F31" s="15" t="n"/>
      <c r="G31" s="26" t="n"/>
      <c r="H31" s="26" t="n"/>
      <c r="I31" s="17" t="n"/>
      <c r="J31" s="14" t="n"/>
      <c r="K31" s="14" t="n"/>
      <c r="L31" s="14" t="n"/>
      <c r="M31" s="18" t="n"/>
      <c r="N31" s="19" t="n"/>
      <c r="O31" s="21">
        <f>IF(A31="","",IF(OR(F31="",G31="",H31="",K31="",N31=""),"REVISAR DATOS",IF(N31="Cancelado","NO APLICA",IF(H31&lt;=G31,"REVISAR HORAS",IF(SUMPRODUCT(($F$6:$F$105=F31)*($K$6:$K$105=K31)*($N$6:$N$105&lt;&gt;"Cancelado")*($G$6:$G$105&lt;H31)*($H$6:$H$105&gt;G31)*(ROW($A$6:$A$105)&lt;&gt;ROW()))&gt;0,"REVISAR SOLAPAMIENTO","SIN SOLAPAMIENTO")))))</f>
        <v/>
      </c>
      <c r="P31" s="21">
        <f>IF(A31="","",IF(OR(J31="",K31="",N31=""),"REVISAR DATOS",IF(N31="Cancelado","NO APLICA",IFERROR(IF(OR(VLOOKUP(K31,'Parámetros'!$I$5:$K$10,2,FALSE)=J31,VLOOKUP(K31,'Parámetros'!$I$5:$K$10,3,FALSE)=J31),"IDIOMA COINCIDE","REVISAR IDIOMA"),"REVISAR GUÍA"))))</f>
        <v/>
      </c>
      <c r="Q31">
        <f>IF('Parámetros'!A30="","",'Parámetros'!A30)</f>
        <v/>
      </c>
      <c r="R31">
        <f>IF('Parámetros'!C30="","",'Parámetros'!C30)</f>
        <v/>
      </c>
      <c r="S31">
        <f>IF('Parámetros'!E30="","",'Parámetros'!E30)</f>
        <v/>
      </c>
      <c r="T31">
        <f>IF('Parámetros'!G30="","",'Parámetros'!G30)</f>
        <v/>
      </c>
      <c r="U31">
        <f>IF('Parámetros'!I30="","",'Parámetros'!I30)</f>
        <v/>
      </c>
      <c r="V31">
        <f>IF('Parámetros'!M30="","",'Parámetros'!M30)</f>
        <v/>
      </c>
      <c r="X31">
        <f>IF('Parámetros'!P34="","",'Parámetros'!P34)</f>
        <v/>
      </c>
    </row>
    <row r="32" ht="24" customHeight="1">
      <c r="A32" s="14" t="n"/>
      <c r="B32" s="14" t="n"/>
      <c r="C32" s="14" t="n"/>
      <c r="D32" s="14" t="n"/>
      <c r="E32" s="14" t="n"/>
      <c r="F32" s="15" t="n"/>
      <c r="G32" s="26" t="n"/>
      <c r="H32" s="26" t="n"/>
      <c r="I32" s="17" t="n"/>
      <c r="J32" s="14" t="n"/>
      <c r="K32" s="14" t="n"/>
      <c r="L32" s="14" t="n"/>
      <c r="M32" s="18" t="n"/>
      <c r="N32" s="19" t="n"/>
      <c r="O32" s="20">
        <f>IF(A32="","",IF(OR(F32="",G32="",H32="",K32="",N32=""),"REVISAR DATOS",IF(N32="Cancelado","NO APLICA",IF(H32&lt;=G32,"REVISAR HORAS",IF(SUMPRODUCT(($F$6:$F$105=F32)*($K$6:$K$105=K32)*($N$6:$N$105&lt;&gt;"Cancelado")*($G$6:$G$105&lt;H32)*($H$6:$H$105&gt;G32)*(ROW($A$6:$A$105)&lt;&gt;ROW()))&gt;0,"REVISAR SOLAPAMIENTO","SIN SOLAPAMIENTO")))))</f>
        <v/>
      </c>
      <c r="P32" s="20">
        <f>IF(A32="","",IF(OR(J32="",K32="",N32=""),"REVISAR DATOS",IF(N32="Cancelado","NO APLICA",IFERROR(IF(OR(VLOOKUP(K32,'Parámetros'!$I$5:$K$10,2,FALSE)=J32,VLOOKUP(K32,'Parámetros'!$I$5:$K$10,3,FALSE)=J32),"IDIOMA COINCIDE","REVISAR IDIOMA"),"REVISAR GUÍA"))))</f>
        <v/>
      </c>
      <c r="Q32">
        <f>IF('Parámetros'!A31="","",'Parámetros'!A31)</f>
        <v/>
      </c>
      <c r="R32">
        <f>IF('Parámetros'!C31="","",'Parámetros'!C31)</f>
        <v/>
      </c>
      <c r="S32">
        <f>IF('Parámetros'!E31="","",'Parámetros'!E31)</f>
        <v/>
      </c>
      <c r="T32">
        <f>IF('Parámetros'!G31="","",'Parámetros'!G31)</f>
        <v/>
      </c>
      <c r="U32">
        <f>IF('Parámetros'!I31="","",'Parámetros'!I31)</f>
        <v/>
      </c>
      <c r="V32">
        <f>IF('Parámetros'!M31="","",'Parámetros'!M31)</f>
        <v/>
      </c>
      <c r="X32">
        <f>IF('Parámetros'!P35="","",'Parámetros'!P35)</f>
        <v/>
      </c>
    </row>
    <row r="33" ht="24" customHeight="1">
      <c r="A33" s="14" t="n"/>
      <c r="B33" s="14" t="n"/>
      <c r="C33" s="14" t="n"/>
      <c r="D33" s="14" t="n"/>
      <c r="E33" s="14" t="n"/>
      <c r="F33" s="15" t="n"/>
      <c r="G33" s="26" t="n"/>
      <c r="H33" s="26" t="n"/>
      <c r="I33" s="17" t="n"/>
      <c r="J33" s="14" t="n"/>
      <c r="K33" s="14" t="n"/>
      <c r="L33" s="14" t="n"/>
      <c r="M33" s="18" t="n"/>
      <c r="N33" s="19" t="n"/>
      <c r="O33" s="21">
        <f>IF(A33="","",IF(OR(F33="",G33="",H33="",K33="",N33=""),"REVISAR DATOS",IF(N33="Cancelado","NO APLICA",IF(H33&lt;=G33,"REVISAR HORAS",IF(SUMPRODUCT(($F$6:$F$105=F33)*($K$6:$K$105=K33)*($N$6:$N$105&lt;&gt;"Cancelado")*($G$6:$G$105&lt;H33)*($H$6:$H$105&gt;G33)*(ROW($A$6:$A$105)&lt;&gt;ROW()))&gt;0,"REVISAR SOLAPAMIENTO","SIN SOLAPAMIENTO")))))</f>
        <v/>
      </c>
      <c r="P33" s="21">
        <f>IF(A33="","",IF(OR(J33="",K33="",N33=""),"REVISAR DATOS",IF(N33="Cancelado","NO APLICA",IFERROR(IF(OR(VLOOKUP(K33,'Parámetros'!$I$5:$K$10,2,FALSE)=J33,VLOOKUP(K33,'Parámetros'!$I$5:$K$10,3,FALSE)=J33),"IDIOMA COINCIDE","REVISAR IDIOMA"),"REVISAR GUÍA"))))</f>
        <v/>
      </c>
      <c r="Q33">
        <f>IF('Parámetros'!A32="","",'Parámetros'!A32)</f>
        <v/>
      </c>
      <c r="R33">
        <f>IF('Parámetros'!C32="","",'Parámetros'!C32)</f>
        <v/>
      </c>
      <c r="S33">
        <f>IF('Parámetros'!E32="","",'Parámetros'!E32)</f>
        <v/>
      </c>
      <c r="T33">
        <f>IF('Parámetros'!G32="","",'Parámetros'!G32)</f>
        <v/>
      </c>
      <c r="U33">
        <f>IF('Parámetros'!I32="","",'Parámetros'!I32)</f>
        <v/>
      </c>
      <c r="V33">
        <f>IF('Parámetros'!M32="","",'Parámetros'!M32)</f>
        <v/>
      </c>
      <c r="X33">
        <f>IF('Parámetros'!P36="","",'Parámetros'!P36)</f>
        <v/>
      </c>
    </row>
    <row r="34" ht="24" customHeight="1">
      <c r="A34" s="14" t="n"/>
      <c r="B34" s="14" t="n"/>
      <c r="C34" s="14" t="n"/>
      <c r="D34" s="14" t="n"/>
      <c r="E34" s="14" t="n"/>
      <c r="F34" s="15" t="n"/>
      <c r="G34" s="26" t="n"/>
      <c r="H34" s="26" t="n"/>
      <c r="I34" s="17" t="n"/>
      <c r="J34" s="14" t="n"/>
      <c r="K34" s="14" t="n"/>
      <c r="L34" s="14" t="n"/>
      <c r="M34" s="18" t="n"/>
      <c r="N34" s="19" t="n"/>
      <c r="O34" s="20">
        <f>IF(A34="","",IF(OR(F34="",G34="",H34="",K34="",N34=""),"REVISAR DATOS",IF(N34="Cancelado","NO APLICA",IF(H34&lt;=G34,"REVISAR HORAS",IF(SUMPRODUCT(($F$6:$F$105=F34)*($K$6:$K$105=K34)*($N$6:$N$105&lt;&gt;"Cancelado")*($G$6:$G$105&lt;H34)*($H$6:$H$105&gt;G34)*(ROW($A$6:$A$105)&lt;&gt;ROW()))&gt;0,"REVISAR SOLAPAMIENTO","SIN SOLAPAMIENTO")))))</f>
        <v/>
      </c>
      <c r="P34" s="20">
        <f>IF(A34="","",IF(OR(J34="",K34="",N34=""),"REVISAR DATOS",IF(N34="Cancelado","NO APLICA",IFERROR(IF(OR(VLOOKUP(K34,'Parámetros'!$I$5:$K$10,2,FALSE)=J34,VLOOKUP(K34,'Parámetros'!$I$5:$K$10,3,FALSE)=J34),"IDIOMA COINCIDE","REVISAR IDIOMA"),"REVISAR GUÍA"))))</f>
        <v/>
      </c>
      <c r="Q34">
        <f>IF('Parámetros'!A33="","",'Parámetros'!A33)</f>
        <v/>
      </c>
      <c r="R34">
        <f>IF('Parámetros'!C33="","",'Parámetros'!C33)</f>
        <v/>
      </c>
      <c r="S34">
        <f>IF('Parámetros'!E33="","",'Parámetros'!E33)</f>
        <v/>
      </c>
      <c r="T34">
        <f>IF('Parámetros'!G33="","",'Parámetros'!G33)</f>
        <v/>
      </c>
      <c r="U34">
        <f>IF('Parámetros'!I33="","",'Parámetros'!I33)</f>
        <v/>
      </c>
      <c r="V34">
        <f>IF('Parámetros'!M33="","",'Parámetros'!M33)</f>
        <v/>
      </c>
      <c r="X34">
        <f>IF('Parámetros'!P37="","",'Parámetros'!P37)</f>
        <v/>
      </c>
    </row>
    <row r="35" ht="24" customHeight="1">
      <c r="A35" s="14" t="n"/>
      <c r="B35" s="14" t="n"/>
      <c r="C35" s="14" t="n"/>
      <c r="D35" s="14" t="n"/>
      <c r="E35" s="14" t="n"/>
      <c r="F35" s="15" t="n"/>
      <c r="G35" s="26" t="n"/>
      <c r="H35" s="26" t="n"/>
      <c r="I35" s="17" t="n"/>
      <c r="J35" s="14" t="n"/>
      <c r="K35" s="14" t="n"/>
      <c r="L35" s="14" t="n"/>
      <c r="M35" s="18" t="n"/>
      <c r="N35" s="19" t="n"/>
      <c r="O35" s="21">
        <f>IF(A35="","",IF(OR(F35="",G35="",H35="",K35="",N35=""),"REVISAR DATOS",IF(N35="Cancelado","NO APLICA",IF(H35&lt;=G35,"REVISAR HORAS",IF(SUMPRODUCT(($F$6:$F$105=F35)*($K$6:$K$105=K35)*($N$6:$N$105&lt;&gt;"Cancelado")*($G$6:$G$105&lt;H35)*($H$6:$H$105&gt;G35)*(ROW($A$6:$A$105)&lt;&gt;ROW()))&gt;0,"REVISAR SOLAPAMIENTO","SIN SOLAPAMIENTO")))))</f>
        <v/>
      </c>
      <c r="P35" s="21">
        <f>IF(A35="","",IF(OR(J35="",K35="",N35=""),"REVISAR DATOS",IF(N35="Cancelado","NO APLICA",IFERROR(IF(OR(VLOOKUP(K35,'Parámetros'!$I$5:$K$10,2,FALSE)=J35,VLOOKUP(K35,'Parámetros'!$I$5:$K$10,3,FALSE)=J35),"IDIOMA COINCIDE","REVISAR IDIOMA"),"REVISAR GUÍA"))))</f>
        <v/>
      </c>
      <c r="Q35">
        <f>IF('Parámetros'!A34="","",'Parámetros'!A34)</f>
        <v/>
      </c>
      <c r="R35">
        <f>IF('Parámetros'!C34="","",'Parámetros'!C34)</f>
        <v/>
      </c>
      <c r="S35">
        <f>IF('Parámetros'!E34="","",'Parámetros'!E34)</f>
        <v/>
      </c>
      <c r="T35">
        <f>IF('Parámetros'!G34="","",'Parámetros'!G34)</f>
        <v/>
      </c>
      <c r="U35">
        <f>IF('Parámetros'!I34="","",'Parámetros'!I34)</f>
        <v/>
      </c>
      <c r="V35">
        <f>IF('Parámetros'!M34="","",'Parámetros'!M34)</f>
        <v/>
      </c>
      <c r="X35">
        <f>IF('Parámetros'!P38="","",'Parámetros'!P38)</f>
        <v/>
      </c>
    </row>
    <row r="36" ht="24" customHeight="1">
      <c r="A36" s="14" t="n"/>
      <c r="B36" s="14" t="n"/>
      <c r="C36" s="14" t="n"/>
      <c r="D36" s="14" t="n"/>
      <c r="E36" s="14" t="n"/>
      <c r="F36" s="15" t="n"/>
      <c r="G36" s="26" t="n"/>
      <c r="H36" s="26" t="n"/>
      <c r="I36" s="17" t="n"/>
      <c r="J36" s="14" t="n"/>
      <c r="K36" s="14" t="n"/>
      <c r="L36" s="14" t="n"/>
      <c r="M36" s="18" t="n"/>
      <c r="N36" s="19" t="n"/>
      <c r="O36" s="20">
        <f>IF(A36="","",IF(OR(F36="",G36="",H36="",K36="",N36=""),"REVISAR DATOS",IF(N36="Cancelado","NO APLICA",IF(H36&lt;=G36,"REVISAR HORAS",IF(SUMPRODUCT(($F$6:$F$105=F36)*($K$6:$K$105=K36)*($N$6:$N$105&lt;&gt;"Cancelado")*($G$6:$G$105&lt;H36)*($H$6:$H$105&gt;G36)*(ROW($A$6:$A$105)&lt;&gt;ROW()))&gt;0,"REVISAR SOLAPAMIENTO","SIN SOLAPAMIENTO")))))</f>
        <v/>
      </c>
      <c r="P36" s="20">
        <f>IF(A36="","",IF(OR(J36="",K36="",N36=""),"REVISAR DATOS",IF(N36="Cancelado","NO APLICA",IFERROR(IF(OR(VLOOKUP(K36,'Parámetros'!$I$5:$K$10,2,FALSE)=J36,VLOOKUP(K36,'Parámetros'!$I$5:$K$10,3,FALSE)=J36),"IDIOMA COINCIDE","REVISAR IDIOMA"),"REVISAR GUÍA"))))</f>
        <v/>
      </c>
      <c r="Q36">
        <f>IF('Parámetros'!A35="","",'Parámetros'!A35)</f>
        <v/>
      </c>
      <c r="R36">
        <f>IF('Parámetros'!C35="","",'Parámetros'!C35)</f>
        <v/>
      </c>
      <c r="S36">
        <f>IF('Parámetros'!E35="","",'Parámetros'!E35)</f>
        <v/>
      </c>
      <c r="T36">
        <f>IF('Parámetros'!G35="","",'Parámetros'!G35)</f>
        <v/>
      </c>
      <c r="U36">
        <f>IF('Parámetros'!I35="","",'Parámetros'!I35)</f>
        <v/>
      </c>
      <c r="V36">
        <f>IF('Parámetros'!M35="","",'Parámetros'!M35)</f>
        <v/>
      </c>
      <c r="X36">
        <f>IF('Parámetros'!P39="","",'Parámetros'!P39)</f>
        <v/>
      </c>
    </row>
    <row r="37" ht="24" customHeight="1">
      <c r="A37" s="14" t="n"/>
      <c r="B37" s="14" t="n"/>
      <c r="C37" s="14" t="n"/>
      <c r="D37" s="14" t="n"/>
      <c r="E37" s="14" t="n"/>
      <c r="F37" s="15" t="n"/>
      <c r="G37" s="26" t="n"/>
      <c r="H37" s="26" t="n"/>
      <c r="I37" s="17" t="n"/>
      <c r="J37" s="14" t="n"/>
      <c r="K37" s="14" t="n"/>
      <c r="L37" s="14" t="n"/>
      <c r="M37" s="18" t="n"/>
      <c r="N37" s="19" t="n"/>
      <c r="O37" s="21">
        <f>IF(A37="","",IF(OR(F37="",G37="",H37="",K37="",N37=""),"REVISAR DATOS",IF(N37="Cancelado","NO APLICA",IF(H37&lt;=G37,"REVISAR HORAS",IF(SUMPRODUCT(($F$6:$F$105=F37)*($K$6:$K$105=K37)*($N$6:$N$105&lt;&gt;"Cancelado")*($G$6:$G$105&lt;H37)*($H$6:$H$105&gt;G37)*(ROW($A$6:$A$105)&lt;&gt;ROW()))&gt;0,"REVISAR SOLAPAMIENTO","SIN SOLAPAMIENTO")))))</f>
        <v/>
      </c>
      <c r="P37" s="21">
        <f>IF(A37="","",IF(OR(J37="",K37="",N37=""),"REVISAR DATOS",IF(N37="Cancelado","NO APLICA",IFERROR(IF(OR(VLOOKUP(K37,'Parámetros'!$I$5:$K$10,2,FALSE)=J37,VLOOKUP(K37,'Parámetros'!$I$5:$K$10,3,FALSE)=J37),"IDIOMA COINCIDE","REVISAR IDIOMA"),"REVISAR GUÍA"))))</f>
        <v/>
      </c>
      <c r="Q37">
        <f>IF('Parámetros'!A36="","",'Parámetros'!A36)</f>
        <v/>
      </c>
      <c r="R37">
        <f>IF('Parámetros'!C36="","",'Parámetros'!C36)</f>
        <v/>
      </c>
      <c r="S37">
        <f>IF('Parámetros'!E36="","",'Parámetros'!E36)</f>
        <v/>
      </c>
      <c r="T37">
        <f>IF('Parámetros'!G36="","",'Parámetros'!G36)</f>
        <v/>
      </c>
      <c r="U37">
        <f>IF('Parámetros'!I36="","",'Parámetros'!I36)</f>
        <v/>
      </c>
      <c r="V37">
        <f>IF('Parámetros'!M36="","",'Parámetros'!M36)</f>
        <v/>
      </c>
      <c r="X37">
        <f>IF('Parámetros'!P40="","",'Parámetros'!P40)</f>
        <v/>
      </c>
    </row>
    <row r="38" ht="24" customHeight="1">
      <c r="A38" s="14" t="n"/>
      <c r="B38" s="14" t="n"/>
      <c r="C38" s="14" t="n"/>
      <c r="D38" s="14" t="n"/>
      <c r="E38" s="14" t="n"/>
      <c r="F38" s="15" t="n"/>
      <c r="G38" s="26" t="n"/>
      <c r="H38" s="26" t="n"/>
      <c r="I38" s="17" t="n"/>
      <c r="J38" s="14" t="n"/>
      <c r="K38" s="14" t="n"/>
      <c r="L38" s="14" t="n"/>
      <c r="M38" s="18" t="n"/>
      <c r="N38" s="19" t="n"/>
      <c r="O38" s="20">
        <f>IF(A38="","",IF(OR(F38="",G38="",H38="",K38="",N38=""),"REVISAR DATOS",IF(N38="Cancelado","NO APLICA",IF(H38&lt;=G38,"REVISAR HORAS",IF(SUMPRODUCT(($F$6:$F$105=F38)*($K$6:$K$105=K38)*($N$6:$N$105&lt;&gt;"Cancelado")*($G$6:$G$105&lt;H38)*($H$6:$H$105&gt;G38)*(ROW($A$6:$A$105)&lt;&gt;ROW()))&gt;0,"REVISAR SOLAPAMIENTO","SIN SOLAPAMIENTO")))))</f>
        <v/>
      </c>
      <c r="P38" s="20">
        <f>IF(A38="","",IF(OR(J38="",K38="",N38=""),"REVISAR DATOS",IF(N38="Cancelado","NO APLICA",IFERROR(IF(OR(VLOOKUP(K38,'Parámetros'!$I$5:$K$10,2,FALSE)=J38,VLOOKUP(K38,'Parámetros'!$I$5:$K$10,3,FALSE)=J38),"IDIOMA COINCIDE","REVISAR IDIOMA"),"REVISAR GUÍA"))))</f>
        <v/>
      </c>
      <c r="Q38">
        <f>IF('Parámetros'!A37="","",'Parámetros'!A37)</f>
        <v/>
      </c>
      <c r="R38">
        <f>IF('Parámetros'!C37="","",'Parámetros'!C37)</f>
        <v/>
      </c>
      <c r="S38">
        <f>IF('Parámetros'!E37="","",'Parámetros'!E37)</f>
        <v/>
      </c>
      <c r="T38">
        <f>IF('Parámetros'!G37="","",'Parámetros'!G37)</f>
        <v/>
      </c>
      <c r="U38">
        <f>IF('Parámetros'!I37="","",'Parámetros'!I37)</f>
        <v/>
      </c>
      <c r="V38">
        <f>IF('Parámetros'!M37="","",'Parámetros'!M37)</f>
        <v/>
      </c>
      <c r="X38">
        <f>IF('Parámetros'!P41="","",'Parámetros'!P41)</f>
        <v/>
      </c>
    </row>
    <row r="39" ht="24" customHeight="1">
      <c r="A39" s="14" t="n"/>
      <c r="B39" s="14" t="n"/>
      <c r="C39" s="14" t="n"/>
      <c r="D39" s="14" t="n"/>
      <c r="E39" s="14" t="n"/>
      <c r="F39" s="15" t="n"/>
      <c r="G39" s="26" t="n"/>
      <c r="H39" s="26" t="n"/>
      <c r="I39" s="17" t="n"/>
      <c r="J39" s="14" t="n"/>
      <c r="K39" s="14" t="n"/>
      <c r="L39" s="14" t="n"/>
      <c r="M39" s="18" t="n"/>
      <c r="N39" s="19" t="n"/>
      <c r="O39" s="21">
        <f>IF(A39="","",IF(OR(F39="",G39="",H39="",K39="",N39=""),"REVISAR DATOS",IF(N39="Cancelado","NO APLICA",IF(H39&lt;=G39,"REVISAR HORAS",IF(SUMPRODUCT(($F$6:$F$105=F39)*($K$6:$K$105=K39)*($N$6:$N$105&lt;&gt;"Cancelado")*($G$6:$G$105&lt;H39)*($H$6:$H$105&gt;G39)*(ROW($A$6:$A$105)&lt;&gt;ROW()))&gt;0,"REVISAR SOLAPAMIENTO","SIN SOLAPAMIENTO")))))</f>
        <v/>
      </c>
      <c r="P39" s="21">
        <f>IF(A39="","",IF(OR(J39="",K39="",N39=""),"REVISAR DATOS",IF(N39="Cancelado","NO APLICA",IFERROR(IF(OR(VLOOKUP(K39,'Parámetros'!$I$5:$K$10,2,FALSE)=J39,VLOOKUP(K39,'Parámetros'!$I$5:$K$10,3,FALSE)=J39),"IDIOMA COINCIDE","REVISAR IDIOMA"),"REVISAR GUÍA"))))</f>
        <v/>
      </c>
      <c r="Q39">
        <f>IF('Parámetros'!A38="","",'Parámetros'!A38)</f>
        <v/>
      </c>
      <c r="R39">
        <f>IF('Parámetros'!C38="","",'Parámetros'!C38)</f>
        <v/>
      </c>
      <c r="S39">
        <f>IF('Parámetros'!E38="","",'Parámetros'!E38)</f>
        <v/>
      </c>
      <c r="T39">
        <f>IF('Parámetros'!G38="","",'Parámetros'!G38)</f>
        <v/>
      </c>
      <c r="U39">
        <f>IF('Parámetros'!I38="","",'Parámetros'!I38)</f>
        <v/>
      </c>
      <c r="V39">
        <f>IF('Parámetros'!M38="","",'Parámetros'!M38)</f>
        <v/>
      </c>
      <c r="X39">
        <f>IF('Parámetros'!P42="","",'Parámetros'!P42)</f>
        <v/>
      </c>
    </row>
    <row r="40" ht="24" customHeight="1">
      <c r="A40" s="14" t="n"/>
      <c r="B40" s="14" t="n"/>
      <c r="C40" s="14" t="n"/>
      <c r="D40" s="14" t="n"/>
      <c r="E40" s="14" t="n"/>
      <c r="F40" s="15" t="n"/>
      <c r="G40" s="26" t="n"/>
      <c r="H40" s="26" t="n"/>
      <c r="I40" s="17" t="n"/>
      <c r="J40" s="14" t="n"/>
      <c r="K40" s="14" t="n"/>
      <c r="L40" s="14" t="n"/>
      <c r="M40" s="18" t="n"/>
      <c r="N40" s="19" t="n"/>
      <c r="O40" s="20">
        <f>IF(A40="","",IF(OR(F40="",G40="",H40="",K40="",N40=""),"REVISAR DATOS",IF(N40="Cancelado","NO APLICA",IF(H40&lt;=G40,"REVISAR HORAS",IF(SUMPRODUCT(($F$6:$F$105=F40)*($K$6:$K$105=K40)*($N$6:$N$105&lt;&gt;"Cancelado")*($G$6:$G$105&lt;H40)*($H$6:$H$105&gt;G40)*(ROW($A$6:$A$105)&lt;&gt;ROW()))&gt;0,"REVISAR SOLAPAMIENTO","SIN SOLAPAMIENTO")))))</f>
        <v/>
      </c>
      <c r="P40" s="20">
        <f>IF(A40="","",IF(OR(J40="",K40="",N40=""),"REVISAR DATOS",IF(N40="Cancelado","NO APLICA",IFERROR(IF(OR(VLOOKUP(K40,'Parámetros'!$I$5:$K$10,2,FALSE)=J40,VLOOKUP(K40,'Parámetros'!$I$5:$K$10,3,FALSE)=J40),"IDIOMA COINCIDE","REVISAR IDIOMA"),"REVISAR GUÍA"))))</f>
        <v/>
      </c>
      <c r="Q40">
        <f>IF('Parámetros'!A39="","",'Parámetros'!A39)</f>
        <v/>
      </c>
      <c r="R40">
        <f>IF('Parámetros'!C39="","",'Parámetros'!C39)</f>
        <v/>
      </c>
      <c r="S40">
        <f>IF('Parámetros'!E39="","",'Parámetros'!E39)</f>
        <v/>
      </c>
      <c r="T40">
        <f>IF('Parámetros'!G39="","",'Parámetros'!G39)</f>
        <v/>
      </c>
      <c r="U40">
        <f>IF('Parámetros'!I39="","",'Parámetros'!I39)</f>
        <v/>
      </c>
      <c r="V40">
        <f>IF('Parámetros'!M39="","",'Parámetros'!M39)</f>
        <v/>
      </c>
      <c r="X40">
        <f>IF('Parámetros'!P43="","",'Parámetros'!P43)</f>
        <v/>
      </c>
    </row>
    <row r="41" ht="24" customHeight="1">
      <c r="A41" s="14" t="n"/>
      <c r="B41" s="14" t="n"/>
      <c r="C41" s="14" t="n"/>
      <c r="D41" s="14" t="n"/>
      <c r="E41" s="14" t="n"/>
      <c r="F41" s="15" t="n"/>
      <c r="G41" s="26" t="n"/>
      <c r="H41" s="26" t="n"/>
      <c r="I41" s="17" t="n"/>
      <c r="J41" s="14" t="n"/>
      <c r="K41" s="14" t="n"/>
      <c r="L41" s="14" t="n"/>
      <c r="M41" s="18" t="n"/>
      <c r="N41" s="19" t="n"/>
      <c r="O41" s="21">
        <f>IF(A41="","",IF(OR(F41="",G41="",H41="",K41="",N41=""),"REVISAR DATOS",IF(N41="Cancelado","NO APLICA",IF(H41&lt;=G41,"REVISAR HORAS",IF(SUMPRODUCT(($F$6:$F$105=F41)*($K$6:$K$105=K41)*($N$6:$N$105&lt;&gt;"Cancelado")*($G$6:$G$105&lt;H41)*($H$6:$H$105&gt;G41)*(ROW($A$6:$A$105)&lt;&gt;ROW()))&gt;0,"REVISAR SOLAPAMIENTO","SIN SOLAPAMIENTO")))))</f>
        <v/>
      </c>
      <c r="P41" s="21">
        <f>IF(A41="","",IF(OR(J41="",K41="",N41=""),"REVISAR DATOS",IF(N41="Cancelado","NO APLICA",IFERROR(IF(OR(VLOOKUP(K41,'Parámetros'!$I$5:$K$10,2,FALSE)=J41,VLOOKUP(K41,'Parámetros'!$I$5:$K$10,3,FALSE)=J41),"IDIOMA COINCIDE","REVISAR IDIOMA"),"REVISAR GUÍA"))))</f>
        <v/>
      </c>
      <c r="Q41">
        <f>IF('Parámetros'!A40="","",'Parámetros'!A40)</f>
        <v/>
      </c>
      <c r="R41">
        <f>IF('Parámetros'!C40="","",'Parámetros'!C40)</f>
        <v/>
      </c>
      <c r="S41">
        <f>IF('Parámetros'!E40="","",'Parámetros'!E40)</f>
        <v/>
      </c>
      <c r="T41">
        <f>IF('Parámetros'!G40="","",'Parámetros'!G40)</f>
        <v/>
      </c>
      <c r="U41">
        <f>IF('Parámetros'!I40="","",'Parámetros'!I40)</f>
        <v/>
      </c>
      <c r="V41">
        <f>IF('Parámetros'!M40="","",'Parámetros'!M40)</f>
        <v/>
      </c>
      <c r="X41">
        <f>IF('Parámetros'!P44="","",'Parámetros'!P44)</f>
        <v/>
      </c>
    </row>
    <row r="42" ht="24" customHeight="1">
      <c r="A42" s="14" t="n"/>
      <c r="B42" s="14" t="n"/>
      <c r="C42" s="14" t="n"/>
      <c r="D42" s="14" t="n"/>
      <c r="E42" s="14" t="n"/>
      <c r="F42" s="15" t="n"/>
      <c r="G42" s="26" t="n"/>
      <c r="H42" s="26" t="n"/>
      <c r="I42" s="17" t="n"/>
      <c r="J42" s="14" t="n"/>
      <c r="K42" s="14" t="n"/>
      <c r="L42" s="14" t="n"/>
      <c r="M42" s="18" t="n"/>
      <c r="N42" s="19" t="n"/>
      <c r="O42" s="20">
        <f>IF(A42="","",IF(OR(F42="",G42="",H42="",K42="",N42=""),"REVISAR DATOS",IF(N42="Cancelado","NO APLICA",IF(H42&lt;=G42,"REVISAR HORAS",IF(SUMPRODUCT(($F$6:$F$105=F42)*($K$6:$K$105=K42)*($N$6:$N$105&lt;&gt;"Cancelado")*($G$6:$G$105&lt;H42)*($H$6:$H$105&gt;G42)*(ROW($A$6:$A$105)&lt;&gt;ROW()))&gt;0,"REVISAR SOLAPAMIENTO","SIN SOLAPAMIENTO")))))</f>
        <v/>
      </c>
      <c r="P42" s="20">
        <f>IF(A42="","",IF(OR(J42="",K42="",N42=""),"REVISAR DATOS",IF(N42="Cancelado","NO APLICA",IFERROR(IF(OR(VLOOKUP(K42,'Parámetros'!$I$5:$K$10,2,FALSE)=J42,VLOOKUP(K42,'Parámetros'!$I$5:$K$10,3,FALSE)=J42),"IDIOMA COINCIDE","REVISAR IDIOMA"),"REVISAR GUÍA"))))</f>
        <v/>
      </c>
      <c r="Q42">
        <f>IF('Parámetros'!A41="","",'Parámetros'!A41)</f>
        <v/>
      </c>
      <c r="R42">
        <f>IF('Parámetros'!C41="","",'Parámetros'!C41)</f>
        <v/>
      </c>
      <c r="S42">
        <f>IF('Parámetros'!E41="","",'Parámetros'!E41)</f>
        <v/>
      </c>
      <c r="T42">
        <f>IF('Parámetros'!G41="","",'Parámetros'!G41)</f>
        <v/>
      </c>
      <c r="U42">
        <f>IF('Parámetros'!I41="","",'Parámetros'!I41)</f>
        <v/>
      </c>
      <c r="V42">
        <f>IF('Parámetros'!M41="","",'Parámetros'!M41)</f>
        <v/>
      </c>
      <c r="X42">
        <f>IF('Parámetros'!P45="","",'Parámetros'!P45)</f>
        <v/>
      </c>
    </row>
    <row r="43" ht="24" customHeight="1">
      <c r="A43" s="14" t="n"/>
      <c r="B43" s="14" t="n"/>
      <c r="C43" s="14" t="n"/>
      <c r="D43" s="14" t="n"/>
      <c r="E43" s="14" t="n"/>
      <c r="F43" s="15" t="n"/>
      <c r="G43" s="26" t="n"/>
      <c r="H43" s="26" t="n"/>
      <c r="I43" s="17" t="n"/>
      <c r="J43" s="14" t="n"/>
      <c r="K43" s="14" t="n"/>
      <c r="L43" s="14" t="n"/>
      <c r="M43" s="18" t="n"/>
      <c r="N43" s="19" t="n"/>
      <c r="O43" s="21">
        <f>IF(A43="","",IF(OR(F43="",G43="",H43="",K43="",N43=""),"REVISAR DATOS",IF(N43="Cancelado","NO APLICA",IF(H43&lt;=G43,"REVISAR HORAS",IF(SUMPRODUCT(($F$6:$F$105=F43)*($K$6:$K$105=K43)*($N$6:$N$105&lt;&gt;"Cancelado")*($G$6:$G$105&lt;H43)*($H$6:$H$105&gt;G43)*(ROW($A$6:$A$105)&lt;&gt;ROW()))&gt;0,"REVISAR SOLAPAMIENTO","SIN SOLAPAMIENTO")))))</f>
        <v/>
      </c>
      <c r="P43" s="21">
        <f>IF(A43="","",IF(OR(J43="",K43="",N43=""),"REVISAR DATOS",IF(N43="Cancelado","NO APLICA",IFERROR(IF(OR(VLOOKUP(K43,'Parámetros'!$I$5:$K$10,2,FALSE)=J43,VLOOKUP(K43,'Parámetros'!$I$5:$K$10,3,FALSE)=J43),"IDIOMA COINCIDE","REVISAR IDIOMA"),"REVISAR GUÍA"))))</f>
        <v/>
      </c>
      <c r="Q43">
        <f>IF('Parámetros'!A42="","",'Parámetros'!A42)</f>
        <v/>
      </c>
      <c r="R43">
        <f>IF('Parámetros'!C42="","",'Parámetros'!C42)</f>
        <v/>
      </c>
      <c r="S43">
        <f>IF('Parámetros'!E42="","",'Parámetros'!E42)</f>
        <v/>
      </c>
      <c r="T43">
        <f>IF('Parámetros'!G42="","",'Parámetros'!G42)</f>
        <v/>
      </c>
      <c r="U43">
        <f>IF('Parámetros'!I42="","",'Parámetros'!I42)</f>
        <v/>
      </c>
      <c r="V43">
        <f>IF('Parámetros'!M42="","",'Parámetros'!M42)</f>
        <v/>
      </c>
      <c r="X43">
        <f>IF('Parámetros'!P46="","",'Parámetros'!P46)</f>
        <v/>
      </c>
    </row>
    <row r="44" ht="24" customHeight="1">
      <c r="A44" s="14" t="n"/>
      <c r="B44" s="14" t="n"/>
      <c r="C44" s="14" t="n"/>
      <c r="D44" s="14" t="n"/>
      <c r="E44" s="14" t="n"/>
      <c r="F44" s="15" t="n"/>
      <c r="G44" s="26" t="n"/>
      <c r="H44" s="26" t="n"/>
      <c r="I44" s="17" t="n"/>
      <c r="J44" s="14" t="n"/>
      <c r="K44" s="14" t="n"/>
      <c r="L44" s="14" t="n"/>
      <c r="M44" s="18" t="n"/>
      <c r="N44" s="19" t="n"/>
      <c r="O44" s="20">
        <f>IF(A44="","",IF(OR(F44="",G44="",H44="",K44="",N44=""),"REVISAR DATOS",IF(N44="Cancelado","NO APLICA",IF(H44&lt;=G44,"REVISAR HORAS",IF(SUMPRODUCT(($F$6:$F$105=F44)*($K$6:$K$105=K44)*($N$6:$N$105&lt;&gt;"Cancelado")*($G$6:$G$105&lt;H44)*($H$6:$H$105&gt;G44)*(ROW($A$6:$A$105)&lt;&gt;ROW()))&gt;0,"REVISAR SOLAPAMIENTO","SIN SOLAPAMIENTO")))))</f>
        <v/>
      </c>
      <c r="P44" s="20">
        <f>IF(A44="","",IF(OR(J44="",K44="",N44=""),"REVISAR DATOS",IF(N44="Cancelado","NO APLICA",IFERROR(IF(OR(VLOOKUP(K44,'Parámetros'!$I$5:$K$10,2,FALSE)=J44,VLOOKUP(K44,'Parámetros'!$I$5:$K$10,3,FALSE)=J44),"IDIOMA COINCIDE","REVISAR IDIOMA"),"REVISAR GUÍA"))))</f>
        <v/>
      </c>
      <c r="Q44">
        <f>IF('Parámetros'!A43="","",'Parámetros'!A43)</f>
        <v/>
      </c>
      <c r="R44">
        <f>IF('Parámetros'!C43="","",'Parámetros'!C43)</f>
        <v/>
      </c>
      <c r="S44">
        <f>IF('Parámetros'!E43="","",'Parámetros'!E43)</f>
        <v/>
      </c>
      <c r="T44">
        <f>IF('Parámetros'!G43="","",'Parámetros'!G43)</f>
        <v/>
      </c>
      <c r="U44">
        <f>IF('Parámetros'!I43="","",'Parámetros'!I43)</f>
        <v/>
      </c>
      <c r="V44">
        <f>IF('Parámetros'!M43="","",'Parámetros'!M43)</f>
        <v/>
      </c>
      <c r="X44">
        <f>IF('Parámetros'!P47="","",'Parámetros'!P47)</f>
        <v/>
      </c>
    </row>
    <row r="45" ht="24" customHeight="1">
      <c r="A45" s="14" t="n"/>
      <c r="B45" s="14" t="n"/>
      <c r="C45" s="14" t="n"/>
      <c r="D45" s="14" t="n"/>
      <c r="E45" s="14" t="n"/>
      <c r="F45" s="15" t="n"/>
      <c r="G45" s="26" t="n"/>
      <c r="H45" s="26" t="n"/>
      <c r="I45" s="17" t="n"/>
      <c r="J45" s="14" t="n"/>
      <c r="K45" s="14" t="n"/>
      <c r="L45" s="14" t="n"/>
      <c r="M45" s="18" t="n"/>
      <c r="N45" s="19" t="n"/>
      <c r="O45" s="21">
        <f>IF(A45="","",IF(OR(F45="",G45="",H45="",K45="",N45=""),"REVISAR DATOS",IF(N45="Cancelado","NO APLICA",IF(H45&lt;=G45,"REVISAR HORAS",IF(SUMPRODUCT(($F$6:$F$105=F45)*($K$6:$K$105=K45)*($N$6:$N$105&lt;&gt;"Cancelado")*($G$6:$G$105&lt;H45)*($H$6:$H$105&gt;G45)*(ROW($A$6:$A$105)&lt;&gt;ROW()))&gt;0,"REVISAR SOLAPAMIENTO","SIN SOLAPAMIENTO")))))</f>
        <v/>
      </c>
      <c r="P45" s="21">
        <f>IF(A45="","",IF(OR(J45="",K45="",N45=""),"REVISAR DATOS",IF(N45="Cancelado","NO APLICA",IFERROR(IF(OR(VLOOKUP(K45,'Parámetros'!$I$5:$K$10,2,FALSE)=J45,VLOOKUP(K45,'Parámetros'!$I$5:$K$10,3,FALSE)=J45),"IDIOMA COINCIDE","REVISAR IDIOMA"),"REVISAR GUÍA"))))</f>
        <v/>
      </c>
      <c r="Q45">
        <f>IF('Parámetros'!A44="","",'Parámetros'!A44)</f>
        <v/>
      </c>
      <c r="R45">
        <f>IF('Parámetros'!C44="","",'Parámetros'!C44)</f>
        <v/>
      </c>
      <c r="S45">
        <f>IF('Parámetros'!E44="","",'Parámetros'!E44)</f>
        <v/>
      </c>
      <c r="T45">
        <f>IF('Parámetros'!G44="","",'Parámetros'!G44)</f>
        <v/>
      </c>
      <c r="U45">
        <f>IF('Parámetros'!I44="","",'Parámetros'!I44)</f>
        <v/>
      </c>
      <c r="V45">
        <f>IF('Parámetros'!M44="","",'Parámetros'!M44)</f>
        <v/>
      </c>
      <c r="X45">
        <f>IF('Parámetros'!P48="","",'Parámetros'!P48)</f>
        <v/>
      </c>
    </row>
    <row r="46" ht="24" customHeight="1">
      <c r="A46" s="14" t="n"/>
      <c r="B46" s="14" t="n"/>
      <c r="C46" s="14" t="n"/>
      <c r="D46" s="14" t="n"/>
      <c r="E46" s="14" t="n"/>
      <c r="F46" s="15" t="n"/>
      <c r="G46" s="26" t="n"/>
      <c r="H46" s="26" t="n"/>
      <c r="I46" s="17" t="n"/>
      <c r="J46" s="14" t="n"/>
      <c r="K46" s="14" t="n"/>
      <c r="L46" s="14" t="n"/>
      <c r="M46" s="18" t="n"/>
      <c r="N46" s="19" t="n"/>
      <c r="O46" s="20">
        <f>IF(A46="","",IF(OR(F46="",G46="",H46="",K46="",N46=""),"REVISAR DATOS",IF(N46="Cancelado","NO APLICA",IF(H46&lt;=G46,"REVISAR HORAS",IF(SUMPRODUCT(($F$6:$F$105=F46)*($K$6:$K$105=K46)*($N$6:$N$105&lt;&gt;"Cancelado")*($G$6:$G$105&lt;H46)*($H$6:$H$105&gt;G46)*(ROW($A$6:$A$105)&lt;&gt;ROW()))&gt;0,"REVISAR SOLAPAMIENTO","SIN SOLAPAMIENTO")))))</f>
        <v/>
      </c>
      <c r="P46" s="20">
        <f>IF(A46="","",IF(OR(J46="",K46="",N46=""),"REVISAR DATOS",IF(N46="Cancelado","NO APLICA",IFERROR(IF(OR(VLOOKUP(K46,'Parámetros'!$I$5:$K$10,2,FALSE)=J46,VLOOKUP(K46,'Parámetros'!$I$5:$K$10,3,FALSE)=J46),"IDIOMA COINCIDE","REVISAR IDIOMA"),"REVISAR GUÍA"))))</f>
        <v/>
      </c>
      <c r="Q46">
        <f>IF('Parámetros'!A45="","",'Parámetros'!A45)</f>
        <v/>
      </c>
      <c r="R46">
        <f>IF('Parámetros'!C45="","",'Parámetros'!C45)</f>
        <v/>
      </c>
      <c r="S46">
        <f>IF('Parámetros'!E45="","",'Parámetros'!E45)</f>
        <v/>
      </c>
      <c r="T46">
        <f>IF('Parámetros'!G45="","",'Parámetros'!G45)</f>
        <v/>
      </c>
      <c r="U46">
        <f>IF('Parámetros'!I45="","",'Parámetros'!I45)</f>
        <v/>
      </c>
      <c r="V46">
        <f>IF('Parámetros'!M45="","",'Parámetros'!M45)</f>
        <v/>
      </c>
      <c r="X46">
        <f>IF('Parámetros'!P49="","",'Parámetros'!P49)</f>
        <v/>
      </c>
    </row>
    <row r="47" ht="24" customHeight="1">
      <c r="A47" s="14" t="n"/>
      <c r="B47" s="14" t="n"/>
      <c r="C47" s="14" t="n"/>
      <c r="D47" s="14" t="n"/>
      <c r="E47" s="14" t="n"/>
      <c r="F47" s="15" t="n"/>
      <c r="G47" s="26" t="n"/>
      <c r="H47" s="26" t="n"/>
      <c r="I47" s="17" t="n"/>
      <c r="J47" s="14" t="n"/>
      <c r="K47" s="14" t="n"/>
      <c r="L47" s="14" t="n"/>
      <c r="M47" s="18" t="n"/>
      <c r="N47" s="19" t="n"/>
      <c r="O47" s="21">
        <f>IF(A47="","",IF(OR(F47="",G47="",H47="",K47="",N47=""),"REVISAR DATOS",IF(N47="Cancelado","NO APLICA",IF(H47&lt;=G47,"REVISAR HORAS",IF(SUMPRODUCT(($F$6:$F$105=F47)*($K$6:$K$105=K47)*($N$6:$N$105&lt;&gt;"Cancelado")*($G$6:$G$105&lt;H47)*($H$6:$H$105&gt;G47)*(ROW($A$6:$A$105)&lt;&gt;ROW()))&gt;0,"REVISAR SOLAPAMIENTO","SIN SOLAPAMIENTO")))))</f>
        <v/>
      </c>
      <c r="P47" s="21">
        <f>IF(A47="","",IF(OR(J47="",K47="",N47=""),"REVISAR DATOS",IF(N47="Cancelado","NO APLICA",IFERROR(IF(OR(VLOOKUP(K47,'Parámetros'!$I$5:$K$10,2,FALSE)=J47,VLOOKUP(K47,'Parámetros'!$I$5:$K$10,3,FALSE)=J47),"IDIOMA COINCIDE","REVISAR IDIOMA"),"REVISAR GUÍA"))))</f>
        <v/>
      </c>
      <c r="Q47">
        <f>IF('Parámetros'!A46="","",'Parámetros'!A46)</f>
        <v/>
      </c>
      <c r="R47">
        <f>IF('Parámetros'!C46="","",'Parámetros'!C46)</f>
        <v/>
      </c>
      <c r="S47">
        <f>IF('Parámetros'!E46="","",'Parámetros'!E46)</f>
        <v/>
      </c>
      <c r="T47">
        <f>IF('Parámetros'!G46="","",'Parámetros'!G46)</f>
        <v/>
      </c>
      <c r="U47">
        <f>IF('Parámetros'!I46="","",'Parámetros'!I46)</f>
        <v/>
      </c>
      <c r="V47">
        <f>IF('Parámetros'!M46="","",'Parámetros'!M46)</f>
        <v/>
      </c>
      <c r="X47">
        <f>IF('Parámetros'!P50="","",'Parámetros'!P50)</f>
        <v/>
      </c>
    </row>
    <row r="48" ht="24" customHeight="1">
      <c r="A48" s="14" t="n"/>
      <c r="B48" s="14" t="n"/>
      <c r="C48" s="14" t="n"/>
      <c r="D48" s="14" t="n"/>
      <c r="E48" s="14" t="n"/>
      <c r="F48" s="15" t="n"/>
      <c r="G48" s="26" t="n"/>
      <c r="H48" s="26" t="n"/>
      <c r="I48" s="17" t="n"/>
      <c r="J48" s="14" t="n"/>
      <c r="K48" s="14" t="n"/>
      <c r="L48" s="14" t="n"/>
      <c r="M48" s="18" t="n"/>
      <c r="N48" s="19" t="n"/>
      <c r="O48" s="20">
        <f>IF(A48="","",IF(OR(F48="",G48="",H48="",K48="",N48=""),"REVISAR DATOS",IF(N48="Cancelado","NO APLICA",IF(H48&lt;=G48,"REVISAR HORAS",IF(SUMPRODUCT(($F$6:$F$105=F48)*($K$6:$K$105=K48)*($N$6:$N$105&lt;&gt;"Cancelado")*($G$6:$G$105&lt;H48)*($H$6:$H$105&gt;G48)*(ROW($A$6:$A$105)&lt;&gt;ROW()))&gt;0,"REVISAR SOLAPAMIENTO","SIN SOLAPAMIENTO")))))</f>
        <v/>
      </c>
      <c r="P48" s="20">
        <f>IF(A48="","",IF(OR(J48="",K48="",N48=""),"REVISAR DATOS",IF(N48="Cancelado","NO APLICA",IFERROR(IF(OR(VLOOKUP(K48,'Parámetros'!$I$5:$K$10,2,FALSE)=J48,VLOOKUP(K48,'Parámetros'!$I$5:$K$10,3,FALSE)=J48),"IDIOMA COINCIDE","REVISAR IDIOMA"),"REVISAR GUÍA"))))</f>
        <v/>
      </c>
      <c r="Q48">
        <f>IF('Parámetros'!A47="","",'Parámetros'!A47)</f>
        <v/>
      </c>
      <c r="R48">
        <f>IF('Parámetros'!C47="","",'Parámetros'!C47)</f>
        <v/>
      </c>
      <c r="S48">
        <f>IF('Parámetros'!E47="","",'Parámetros'!E47)</f>
        <v/>
      </c>
      <c r="T48">
        <f>IF('Parámetros'!G47="","",'Parámetros'!G47)</f>
        <v/>
      </c>
      <c r="U48">
        <f>IF('Parámetros'!I47="","",'Parámetros'!I47)</f>
        <v/>
      </c>
      <c r="V48">
        <f>IF('Parámetros'!M47="","",'Parámetros'!M47)</f>
        <v/>
      </c>
      <c r="X48">
        <f>IF('Parámetros'!P51="","",'Parámetros'!P51)</f>
        <v/>
      </c>
    </row>
    <row r="49" ht="24" customHeight="1">
      <c r="A49" s="14" t="n"/>
      <c r="B49" s="14" t="n"/>
      <c r="C49" s="14" t="n"/>
      <c r="D49" s="14" t="n"/>
      <c r="E49" s="14" t="n"/>
      <c r="F49" s="15" t="n"/>
      <c r="G49" s="26" t="n"/>
      <c r="H49" s="26" t="n"/>
      <c r="I49" s="17" t="n"/>
      <c r="J49" s="14" t="n"/>
      <c r="K49" s="14" t="n"/>
      <c r="L49" s="14" t="n"/>
      <c r="M49" s="18" t="n"/>
      <c r="N49" s="19" t="n"/>
      <c r="O49" s="21">
        <f>IF(A49="","",IF(OR(F49="",G49="",H49="",K49="",N49=""),"REVISAR DATOS",IF(N49="Cancelado","NO APLICA",IF(H49&lt;=G49,"REVISAR HORAS",IF(SUMPRODUCT(($F$6:$F$105=F49)*($K$6:$K$105=K49)*($N$6:$N$105&lt;&gt;"Cancelado")*($G$6:$G$105&lt;H49)*($H$6:$H$105&gt;G49)*(ROW($A$6:$A$105)&lt;&gt;ROW()))&gt;0,"REVISAR SOLAPAMIENTO","SIN SOLAPAMIENTO")))))</f>
        <v/>
      </c>
      <c r="P49" s="21">
        <f>IF(A49="","",IF(OR(J49="",K49="",N49=""),"REVISAR DATOS",IF(N49="Cancelado","NO APLICA",IFERROR(IF(OR(VLOOKUP(K49,'Parámetros'!$I$5:$K$10,2,FALSE)=J49,VLOOKUP(K49,'Parámetros'!$I$5:$K$10,3,FALSE)=J49),"IDIOMA COINCIDE","REVISAR IDIOMA"),"REVISAR GUÍA"))))</f>
        <v/>
      </c>
      <c r="Q49">
        <f>IF('Parámetros'!A48="","",'Parámetros'!A48)</f>
        <v/>
      </c>
      <c r="R49">
        <f>IF('Parámetros'!C48="","",'Parámetros'!C48)</f>
        <v/>
      </c>
      <c r="S49">
        <f>IF('Parámetros'!E48="","",'Parámetros'!E48)</f>
        <v/>
      </c>
      <c r="T49">
        <f>IF('Parámetros'!G48="","",'Parámetros'!G48)</f>
        <v/>
      </c>
      <c r="U49">
        <f>IF('Parámetros'!I48="","",'Parámetros'!I48)</f>
        <v/>
      </c>
      <c r="V49">
        <f>IF('Parámetros'!M48="","",'Parámetros'!M48)</f>
        <v/>
      </c>
      <c r="X49">
        <f>IF('Parámetros'!P52="","",'Parámetros'!P52)</f>
        <v/>
      </c>
    </row>
    <row r="50" ht="24" customHeight="1">
      <c r="A50" s="14" t="n"/>
      <c r="B50" s="14" t="n"/>
      <c r="C50" s="14" t="n"/>
      <c r="D50" s="14" t="n"/>
      <c r="E50" s="14" t="n"/>
      <c r="F50" s="15" t="n"/>
      <c r="G50" s="26" t="n"/>
      <c r="H50" s="26" t="n"/>
      <c r="I50" s="17" t="n"/>
      <c r="J50" s="14" t="n"/>
      <c r="K50" s="14" t="n"/>
      <c r="L50" s="14" t="n"/>
      <c r="M50" s="18" t="n"/>
      <c r="N50" s="19" t="n"/>
      <c r="O50" s="20">
        <f>IF(A50="","",IF(OR(F50="",G50="",H50="",K50="",N50=""),"REVISAR DATOS",IF(N50="Cancelado","NO APLICA",IF(H50&lt;=G50,"REVISAR HORAS",IF(SUMPRODUCT(($F$6:$F$105=F50)*($K$6:$K$105=K50)*($N$6:$N$105&lt;&gt;"Cancelado")*($G$6:$G$105&lt;H50)*($H$6:$H$105&gt;G50)*(ROW($A$6:$A$105)&lt;&gt;ROW()))&gt;0,"REVISAR SOLAPAMIENTO","SIN SOLAPAMIENTO")))))</f>
        <v/>
      </c>
      <c r="P50" s="20">
        <f>IF(A50="","",IF(OR(J50="",K50="",N50=""),"REVISAR DATOS",IF(N50="Cancelado","NO APLICA",IFERROR(IF(OR(VLOOKUP(K50,'Parámetros'!$I$5:$K$10,2,FALSE)=J50,VLOOKUP(K50,'Parámetros'!$I$5:$K$10,3,FALSE)=J50),"IDIOMA COINCIDE","REVISAR IDIOMA"),"REVISAR GUÍA"))))</f>
        <v/>
      </c>
      <c r="Q50">
        <f>IF('Parámetros'!A49="","",'Parámetros'!A49)</f>
        <v/>
      </c>
      <c r="R50">
        <f>IF('Parámetros'!C49="","",'Parámetros'!C49)</f>
        <v/>
      </c>
      <c r="S50">
        <f>IF('Parámetros'!E49="","",'Parámetros'!E49)</f>
        <v/>
      </c>
      <c r="T50">
        <f>IF('Parámetros'!G49="","",'Parámetros'!G49)</f>
        <v/>
      </c>
      <c r="U50">
        <f>IF('Parámetros'!I49="","",'Parámetros'!I49)</f>
        <v/>
      </c>
      <c r="V50">
        <f>IF('Parámetros'!M49="","",'Parámetros'!M49)</f>
        <v/>
      </c>
      <c r="X50">
        <f>IF('Parámetros'!P53="","",'Parámetros'!P53)</f>
        <v/>
      </c>
    </row>
    <row r="51" ht="24" customHeight="1">
      <c r="A51" s="14" t="n"/>
      <c r="B51" s="14" t="n"/>
      <c r="C51" s="14" t="n"/>
      <c r="D51" s="14" t="n"/>
      <c r="E51" s="14" t="n"/>
      <c r="F51" s="15" t="n"/>
      <c r="G51" s="26" t="n"/>
      <c r="H51" s="26" t="n"/>
      <c r="I51" s="17" t="n"/>
      <c r="J51" s="14" t="n"/>
      <c r="K51" s="14" t="n"/>
      <c r="L51" s="14" t="n"/>
      <c r="M51" s="18" t="n"/>
      <c r="N51" s="19" t="n"/>
      <c r="O51" s="21">
        <f>IF(A51="","",IF(OR(F51="",G51="",H51="",K51="",N51=""),"REVISAR DATOS",IF(N51="Cancelado","NO APLICA",IF(H51&lt;=G51,"REVISAR HORAS",IF(SUMPRODUCT(($F$6:$F$105=F51)*($K$6:$K$105=K51)*($N$6:$N$105&lt;&gt;"Cancelado")*($G$6:$G$105&lt;H51)*($H$6:$H$105&gt;G51)*(ROW($A$6:$A$105)&lt;&gt;ROW()))&gt;0,"REVISAR SOLAPAMIENTO","SIN SOLAPAMIENTO")))))</f>
        <v/>
      </c>
      <c r="P51" s="21">
        <f>IF(A51="","",IF(OR(J51="",K51="",N51=""),"REVISAR DATOS",IF(N51="Cancelado","NO APLICA",IFERROR(IF(OR(VLOOKUP(K51,'Parámetros'!$I$5:$K$10,2,FALSE)=J51,VLOOKUP(K51,'Parámetros'!$I$5:$K$10,3,FALSE)=J51),"IDIOMA COINCIDE","REVISAR IDIOMA"),"REVISAR GUÍA"))))</f>
        <v/>
      </c>
      <c r="Q51">
        <f>IF('Parámetros'!A50="","",'Parámetros'!A50)</f>
        <v/>
      </c>
      <c r="R51">
        <f>IF('Parámetros'!C50="","",'Parámetros'!C50)</f>
        <v/>
      </c>
      <c r="S51">
        <f>IF('Parámetros'!E50="","",'Parámetros'!E50)</f>
        <v/>
      </c>
      <c r="T51">
        <f>IF('Parámetros'!G50="","",'Parámetros'!G50)</f>
        <v/>
      </c>
      <c r="U51">
        <f>IF('Parámetros'!I50="","",'Parámetros'!I50)</f>
        <v/>
      </c>
      <c r="V51">
        <f>IF('Parámetros'!M50="","",'Parámetros'!M50)</f>
        <v/>
      </c>
      <c r="X51">
        <f>IF('Parámetros'!P54="","",'Parámetros'!P54)</f>
        <v/>
      </c>
    </row>
    <row r="52" ht="24" customHeight="1">
      <c r="A52" s="14" t="n"/>
      <c r="B52" s="14" t="n"/>
      <c r="C52" s="14" t="n"/>
      <c r="D52" s="14" t="n"/>
      <c r="E52" s="14" t="n"/>
      <c r="F52" s="15" t="n"/>
      <c r="G52" s="26" t="n"/>
      <c r="H52" s="26" t="n"/>
      <c r="I52" s="17" t="n"/>
      <c r="J52" s="14" t="n"/>
      <c r="K52" s="14" t="n"/>
      <c r="L52" s="14" t="n"/>
      <c r="M52" s="18" t="n"/>
      <c r="N52" s="19" t="n"/>
      <c r="O52" s="20">
        <f>IF(A52="","",IF(OR(F52="",G52="",H52="",K52="",N52=""),"REVISAR DATOS",IF(N52="Cancelado","NO APLICA",IF(H52&lt;=G52,"REVISAR HORAS",IF(SUMPRODUCT(($F$6:$F$105=F52)*($K$6:$K$105=K52)*($N$6:$N$105&lt;&gt;"Cancelado")*($G$6:$G$105&lt;H52)*($H$6:$H$105&gt;G52)*(ROW($A$6:$A$105)&lt;&gt;ROW()))&gt;0,"REVISAR SOLAPAMIENTO","SIN SOLAPAMIENTO")))))</f>
        <v/>
      </c>
      <c r="P52" s="20">
        <f>IF(A52="","",IF(OR(J52="",K52="",N52=""),"REVISAR DATOS",IF(N52="Cancelado","NO APLICA",IFERROR(IF(OR(VLOOKUP(K52,'Parámetros'!$I$5:$K$10,2,FALSE)=J52,VLOOKUP(K52,'Parámetros'!$I$5:$K$10,3,FALSE)=J52),"IDIOMA COINCIDE","REVISAR IDIOMA"),"REVISAR GUÍA"))))</f>
        <v/>
      </c>
      <c r="Q52">
        <f>IF('Parámetros'!A51="","",'Parámetros'!A51)</f>
        <v/>
      </c>
      <c r="R52">
        <f>IF('Parámetros'!C51="","",'Parámetros'!C51)</f>
        <v/>
      </c>
      <c r="S52">
        <f>IF('Parámetros'!E51="","",'Parámetros'!E51)</f>
        <v/>
      </c>
      <c r="T52">
        <f>IF('Parámetros'!G51="","",'Parámetros'!G51)</f>
        <v/>
      </c>
      <c r="U52">
        <f>IF('Parámetros'!I51="","",'Parámetros'!I51)</f>
        <v/>
      </c>
      <c r="V52">
        <f>IF('Parámetros'!M51="","",'Parámetros'!M51)</f>
        <v/>
      </c>
      <c r="X52">
        <f>IF('Parámetros'!P55="","",'Parámetros'!P55)</f>
        <v/>
      </c>
    </row>
    <row r="53" ht="24" customHeight="1">
      <c r="A53" s="14" t="n"/>
      <c r="B53" s="14" t="n"/>
      <c r="C53" s="14" t="n"/>
      <c r="D53" s="14" t="n"/>
      <c r="E53" s="14" t="n"/>
      <c r="F53" s="15" t="n"/>
      <c r="G53" s="26" t="n"/>
      <c r="H53" s="26" t="n"/>
      <c r="I53" s="17" t="n"/>
      <c r="J53" s="14" t="n"/>
      <c r="K53" s="14" t="n"/>
      <c r="L53" s="14" t="n"/>
      <c r="M53" s="18" t="n"/>
      <c r="N53" s="19" t="n"/>
      <c r="O53" s="21">
        <f>IF(A53="","",IF(OR(F53="",G53="",H53="",K53="",N53=""),"REVISAR DATOS",IF(N53="Cancelado","NO APLICA",IF(H53&lt;=G53,"REVISAR HORAS",IF(SUMPRODUCT(($F$6:$F$105=F53)*($K$6:$K$105=K53)*($N$6:$N$105&lt;&gt;"Cancelado")*($G$6:$G$105&lt;H53)*($H$6:$H$105&gt;G53)*(ROW($A$6:$A$105)&lt;&gt;ROW()))&gt;0,"REVISAR SOLAPAMIENTO","SIN SOLAPAMIENTO")))))</f>
        <v/>
      </c>
      <c r="P53" s="21">
        <f>IF(A53="","",IF(OR(J53="",K53="",N53=""),"REVISAR DATOS",IF(N53="Cancelado","NO APLICA",IFERROR(IF(OR(VLOOKUP(K53,'Parámetros'!$I$5:$K$10,2,FALSE)=J53,VLOOKUP(K53,'Parámetros'!$I$5:$K$10,3,FALSE)=J53),"IDIOMA COINCIDE","REVISAR IDIOMA"),"REVISAR GUÍA"))))</f>
        <v/>
      </c>
      <c r="Q53">
        <f>IF('Parámetros'!A52="","",'Parámetros'!A52)</f>
        <v/>
      </c>
      <c r="R53">
        <f>IF('Parámetros'!C52="","",'Parámetros'!C52)</f>
        <v/>
      </c>
      <c r="S53">
        <f>IF('Parámetros'!E52="","",'Parámetros'!E52)</f>
        <v/>
      </c>
      <c r="T53">
        <f>IF('Parámetros'!G52="","",'Parámetros'!G52)</f>
        <v/>
      </c>
      <c r="U53">
        <f>IF('Parámetros'!I52="","",'Parámetros'!I52)</f>
        <v/>
      </c>
      <c r="V53">
        <f>IF('Parámetros'!M52="","",'Parámetros'!M52)</f>
        <v/>
      </c>
      <c r="X53">
        <f>IF('Parámetros'!P56="","",'Parámetros'!P56)</f>
        <v/>
      </c>
    </row>
    <row r="54" ht="24" customHeight="1">
      <c r="A54" s="14" t="n"/>
      <c r="B54" s="14" t="n"/>
      <c r="C54" s="14" t="n"/>
      <c r="D54" s="14" t="n"/>
      <c r="E54" s="14" t="n"/>
      <c r="F54" s="15" t="n"/>
      <c r="G54" s="26" t="n"/>
      <c r="H54" s="26" t="n"/>
      <c r="I54" s="17" t="n"/>
      <c r="J54" s="14" t="n"/>
      <c r="K54" s="14" t="n"/>
      <c r="L54" s="14" t="n"/>
      <c r="M54" s="18" t="n"/>
      <c r="N54" s="19" t="n"/>
      <c r="O54" s="20">
        <f>IF(A54="","",IF(OR(F54="",G54="",H54="",K54="",N54=""),"REVISAR DATOS",IF(N54="Cancelado","NO APLICA",IF(H54&lt;=G54,"REVISAR HORAS",IF(SUMPRODUCT(($F$6:$F$105=F54)*($K$6:$K$105=K54)*($N$6:$N$105&lt;&gt;"Cancelado")*($G$6:$G$105&lt;H54)*($H$6:$H$105&gt;G54)*(ROW($A$6:$A$105)&lt;&gt;ROW()))&gt;0,"REVISAR SOLAPAMIENTO","SIN SOLAPAMIENTO")))))</f>
        <v/>
      </c>
      <c r="P54" s="20">
        <f>IF(A54="","",IF(OR(J54="",K54="",N54=""),"REVISAR DATOS",IF(N54="Cancelado","NO APLICA",IFERROR(IF(OR(VLOOKUP(K54,'Parámetros'!$I$5:$K$10,2,FALSE)=J54,VLOOKUP(K54,'Parámetros'!$I$5:$K$10,3,FALSE)=J54),"IDIOMA COINCIDE","REVISAR IDIOMA"),"REVISAR GUÍA"))))</f>
        <v/>
      </c>
      <c r="Q54">
        <f>IF('Parámetros'!A53="","",'Parámetros'!A53)</f>
        <v/>
      </c>
      <c r="R54">
        <f>IF('Parámetros'!C53="","",'Parámetros'!C53)</f>
        <v/>
      </c>
      <c r="S54">
        <f>IF('Parámetros'!E53="","",'Parámetros'!E53)</f>
        <v/>
      </c>
      <c r="T54">
        <f>IF('Parámetros'!G53="","",'Parámetros'!G53)</f>
        <v/>
      </c>
      <c r="U54">
        <f>IF('Parámetros'!I53="","",'Parámetros'!I53)</f>
        <v/>
      </c>
      <c r="V54">
        <f>IF('Parámetros'!M53="","",'Parámetros'!M53)</f>
        <v/>
      </c>
      <c r="X54">
        <f>IF('Parámetros'!P57="","",'Parámetros'!P57)</f>
        <v/>
      </c>
    </row>
    <row r="55" ht="24" customHeight="1">
      <c r="A55" s="14" t="n"/>
      <c r="B55" s="14" t="n"/>
      <c r="C55" s="14" t="n"/>
      <c r="D55" s="14" t="n"/>
      <c r="E55" s="14" t="n"/>
      <c r="F55" s="15" t="n"/>
      <c r="G55" s="26" t="n"/>
      <c r="H55" s="26" t="n"/>
      <c r="I55" s="17" t="n"/>
      <c r="J55" s="14" t="n"/>
      <c r="K55" s="14" t="n"/>
      <c r="L55" s="14" t="n"/>
      <c r="M55" s="18" t="n"/>
      <c r="N55" s="19" t="n"/>
      <c r="O55" s="21">
        <f>IF(A55="","",IF(OR(F55="",G55="",H55="",K55="",N55=""),"REVISAR DATOS",IF(N55="Cancelado","NO APLICA",IF(H55&lt;=G55,"REVISAR HORAS",IF(SUMPRODUCT(($F$6:$F$105=F55)*($K$6:$K$105=K55)*($N$6:$N$105&lt;&gt;"Cancelado")*($G$6:$G$105&lt;H55)*($H$6:$H$105&gt;G55)*(ROW($A$6:$A$105)&lt;&gt;ROW()))&gt;0,"REVISAR SOLAPAMIENTO","SIN SOLAPAMIENTO")))))</f>
        <v/>
      </c>
      <c r="P55" s="21">
        <f>IF(A55="","",IF(OR(J55="",K55="",N55=""),"REVISAR DATOS",IF(N55="Cancelado","NO APLICA",IFERROR(IF(OR(VLOOKUP(K55,'Parámetros'!$I$5:$K$10,2,FALSE)=J55,VLOOKUP(K55,'Parámetros'!$I$5:$K$10,3,FALSE)=J55),"IDIOMA COINCIDE","REVISAR IDIOMA"),"REVISAR GUÍA"))))</f>
        <v/>
      </c>
      <c r="Q55">
        <f>IF('Parámetros'!A54="","",'Parámetros'!A54)</f>
        <v/>
      </c>
      <c r="R55">
        <f>IF('Parámetros'!C54="","",'Parámetros'!C54)</f>
        <v/>
      </c>
      <c r="S55">
        <f>IF('Parámetros'!E54="","",'Parámetros'!E54)</f>
        <v/>
      </c>
      <c r="T55">
        <f>IF('Parámetros'!G54="","",'Parámetros'!G54)</f>
        <v/>
      </c>
      <c r="U55">
        <f>IF('Parámetros'!I54="","",'Parámetros'!I54)</f>
        <v/>
      </c>
      <c r="V55">
        <f>IF('Parámetros'!M54="","",'Parámetros'!M54)</f>
        <v/>
      </c>
      <c r="X55">
        <f>IF('Parámetros'!P58="","",'Parámetros'!P58)</f>
        <v/>
      </c>
    </row>
    <row r="56" ht="24" customHeight="1">
      <c r="A56" s="14" t="n"/>
      <c r="B56" s="14" t="n"/>
      <c r="C56" s="14" t="n"/>
      <c r="D56" s="14" t="n"/>
      <c r="E56" s="14" t="n"/>
      <c r="F56" s="15" t="n"/>
      <c r="G56" s="26" t="n"/>
      <c r="H56" s="26" t="n"/>
      <c r="I56" s="17" t="n"/>
      <c r="J56" s="14" t="n"/>
      <c r="K56" s="14" t="n"/>
      <c r="L56" s="14" t="n"/>
      <c r="M56" s="18" t="n"/>
      <c r="N56" s="19" t="n"/>
      <c r="O56" s="20">
        <f>IF(A56="","",IF(OR(F56="",G56="",H56="",K56="",N56=""),"REVISAR DATOS",IF(N56="Cancelado","NO APLICA",IF(H56&lt;=G56,"REVISAR HORAS",IF(SUMPRODUCT(($F$6:$F$105=F56)*($K$6:$K$105=K56)*($N$6:$N$105&lt;&gt;"Cancelado")*($G$6:$G$105&lt;H56)*($H$6:$H$105&gt;G56)*(ROW($A$6:$A$105)&lt;&gt;ROW()))&gt;0,"REVISAR SOLAPAMIENTO","SIN SOLAPAMIENTO")))))</f>
        <v/>
      </c>
      <c r="P56" s="20">
        <f>IF(A56="","",IF(OR(J56="",K56="",N56=""),"REVISAR DATOS",IF(N56="Cancelado","NO APLICA",IFERROR(IF(OR(VLOOKUP(K56,'Parámetros'!$I$5:$K$10,2,FALSE)=J56,VLOOKUP(K56,'Parámetros'!$I$5:$K$10,3,FALSE)=J56),"IDIOMA COINCIDE","REVISAR IDIOMA"),"REVISAR GUÍA"))))</f>
        <v/>
      </c>
      <c r="Q56">
        <f>IF('Parámetros'!A55="","",'Parámetros'!A55)</f>
        <v/>
      </c>
      <c r="R56">
        <f>IF('Parámetros'!C55="","",'Parámetros'!C55)</f>
        <v/>
      </c>
      <c r="S56">
        <f>IF('Parámetros'!E55="","",'Parámetros'!E55)</f>
        <v/>
      </c>
      <c r="T56">
        <f>IF('Parámetros'!G55="","",'Parámetros'!G55)</f>
        <v/>
      </c>
      <c r="U56">
        <f>IF('Parámetros'!I55="","",'Parámetros'!I55)</f>
        <v/>
      </c>
      <c r="V56">
        <f>IF('Parámetros'!M55="","",'Parámetros'!M55)</f>
        <v/>
      </c>
      <c r="X56">
        <f>IF('Parámetros'!P59="","",'Parámetros'!P59)</f>
        <v/>
      </c>
    </row>
    <row r="57" ht="24" customHeight="1">
      <c r="A57" s="14" t="n"/>
      <c r="B57" s="14" t="n"/>
      <c r="C57" s="14" t="n"/>
      <c r="D57" s="14" t="n"/>
      <c r="E57" s="14" t="n"/>
      <c r="F57" s="15" t="n"/>
      <c r="G57" s="26" t="n"/>
      <c r="H57" s="26" t="n"/>
      <c r="I57" s="17" t="n"/>
      <c r="J57" s="14" t="n"/>
      <c r="K57" s="14" t="n"/>
      <c r="L57" s="14" t="n"/>
      <c r="M57" s="18" t="n"/>
      <c r="N57" s="19" t="n"/>
      <c r="O57" s="21">
        <f>IF(A57="","",IF(OR(F57="",G57="",H57="",K57="",N57=""),"REVISAR DATOS",IF(N57="Cancelado","NO APLICA",IF(H57&lt;=G57,"REVISAR HORAS",IF(SUMPRODUCT(($F$6:$F$105=F57)*($K$6:$K$105=K57)*($N$6:$N$105&lt;&gt;"Cancelado")*($G$6:$G$105&lt;H57)*($H$6:$H$105&gt;G57)*(ROW($A$6:$A$105)&lt;&gt;ROW()))&gt;0,"REVISAR SOLAPAMIENTO","SIN SOLAPAMIENTO")))))</f>
        <v/>
      </c>
      <c r="P57" s="21">
        <f>IF(A57="","",IF(OR(J57="",K57="",N57=""),"REVISAR DATOS",IF(N57="Cancelado","NO APLICA",IFERROR(IF(OR(VLOOKUP(K57,'Parámetros'!$I$5:$K$10,2,FALSE)=J57,VLOOKUP(K57,'Parámetros'!$I$5:$K$10,3,FALSE)=J57),"IDIOMA COINCIDE","REVISAR IDIOMA"),"REVISAR GUÍA"))))</f>
        <v/>
      </c>
      <c r="Q57">
        <f>IF('Parámetros'!A56="","",'Parámetros'!A56)</f>
        <v/>
      </c>
      <c r="R57">
        <f>IF('Parámetros'!C56="","",'Parámetros'!C56)</f>
        <v/>
      </c>
      <c r="S57">
        <f>IF('Parámetros'!E56="","",'Parámetros'!E56)</f>
        <v/>
      </c>
      <c r="T57">
        <f>IF('Parámetros'!G56="","",'Parámetros'!G56)</f>
        <v/>
      </c>
      <c r="U57">
        <f>IF('Parámetros'!I56="","",'Parámetros'!I56)</f>
        <v/>
      </c>
      <c r="V57">
        <f>IF('Parámetros'!M56="","",'Parámetros'!M56)</f>
        <v/>
      </c>
      <c r="X57">
        <f>IF('Parámetros'!P60="","",'Parámetros'!P60)</f>
        <v/>
      </c>
    </row>
    <row r="58" ht="24" customHeight="1">
      <c r="A58" s="14" t="n"/>
      <c r="B58" s="14" t="n"/>
      <c r="C58" s="14" t="n"/>
      <c r="D58" s="14" t="n"/>
      <c r="E58" s="14" t="n"/>
      <c r="F58" s="15" t="n"/>
      <c r="G58" s="26" t="n"/>
      <c r="H58" s="26" t="n"/>
      <c r="I58" s="17" t="n"/>
      <c r="J58" s="14" t="n"/>
      <c r="K58" s="14" t="n"/>
      <c r="L58" s="14" t="n"/>
      <c r="M58" s="18" t="n"/>
      <c r="N58" s="19" t="n"/>
      <c r="O58" s="20">
        <f>IF(A58="","",IF(OR(F58="",G58="",H58="",K58="",N58=""),"REVISAR DATOS",IF(N58="Cancelado","NO APLICA",IF(H58&lt;=G58,"REVISAR HORAS",IF(SUMPRODUCT(($F$6:$F$105=F58)*($K$6:$K$105=K58)*($N$6:$N$105&lt;&gt;"Cancelado")*($G$6:$G$105&lt;H58)*($H$6:$H$105&gt;G58)*(ROW($A$6:$A$105)&lt;&gt;ROW()))&gt;0,"REVISAR SOLAPAMIENTO","SIN SOLAPAMIENTO")))))</f>
        <v/>
      </c>
      <c r="P58" s="20">
        <f>IF(A58="","",IF(OR(J58="",K58="",N58=""),"REVISAR DATOS",IF(N58="Cancelado","NO APLICA",IFERROR(IF(OR(VLOOKUP(K58,'Parámetros'!$I$5:$K$10,2,FALSE)=J58,VLOOKUP(K58,'Parámetros'!$I$5:$K$10,3,FALSE)=J58),"IDIOMA COINCIDE","REVISAR IDIOMA"),"REVISAR GUÍA"))))</f>
        <v/>
      </c>
      <c r="Q58">
        <f>IF('Parámetros'!A57="","",'Parámetros'!A57)</f>
        <v/>
      </c>
      <c r="R58">
        <f>IF('Parámetros'!C57="","",'Parámetros'!C57)</f>
        <v/>
      </c>
      <c r="S58">
        <f>IF('Parámetros'!E57="","",'Parámetros'!E57)</f>
        <v/>
      </c>
      <c r="T58">
        <f>IF('Parámetros'!G57="","",'Parámetros'!G57)</f>
        <v/>
      </c>
      <c r="U58">
        <f>IF('Parámetros'!I57="","",'Parámetros'!I57)</f>
        <v/>
      </c>
      <c r="V58">
        <f>IF('Parámetros'!M57="","",'Parámetros'!M57)</f>
        <v/>
      </c>
      <c r="X58">
        <f>IF('Parámetros'!P61="","",'Parámetros'!P61)</f>
        <v/>
      </c>
    </row>
    <row r="59" ht="24" customHeight="1">
      <c r="A59" s="14" t="n"/>
      <c r="B59" s="14" t="n"/>
      <c r="C59" s="14" t="n"/>
      <c r="D59" s="14" t="n"/>
      <c r="E59" s="14" t="n"/>
      <c r="F59" s="15" t="n"/>
      <c r="G59" s="26" t="n"/>
      <c r="H59" s="26" t="n"/>
      <c r="I59" s="17" t="n"/>
      <c r="J59" s="14" t="n"/>
      <c r="K59" s="14" t="n"/>
      <c r="L59" s="14" t="n"/>
      <c r="M59" s="18" t="n"/>
      <c r="N59" s="19" t="n"/>
      <c r="O59" s="21">
        <f>IF(A59="","",IF(OR(F59="",G59="",H59="",K59="",N59=""),"REVISAR DATOS",IF(N59="Cancelado","NO APLICA",IF(H59&lt;=G59,"REVISAR HORAS",IF(SUMPRODUCT(($F$6:$F$105=F59)*($K$6:$K$105=K59)*($N$6:$N$105&lt;&gt;"Cancelado")*($G$6:$G$105&lt;H59)*($H$6:$H$105&gt;G59)*(ROW($A$6:$A$105)&lt;&gt;ROW()))&gt;0,"REVISAR SOLAPAMIENTO","SIN SOLAPAMIENTO")))))</f>
        <v/>
      </c>
      <c r="P59" s="21">
        <f>IF(A59="","",IF(OR(J59="",K59="",N59=""),"REVISAR DATOS",IF(N59="Cancelado","NO APLICA",IFERROR(IF(OR(VLOOKUP(K59,'Parámetros'!$I$5:$K$10,2,FALSE)=J59,VLOOKUP(K59,'Parámetros'!$I$5:$K$10,3,FALSE)=J59),"IDIOMA COINCIDE","REVISAR IDIOMA"),"REVISAR GUÍA"))))</f>
        <v/>
      </c>
      <c r="Q59">
        <f>IF('Parámetros'!A58="","",'Parámetros'!A58)</f>
        <v/>
      </c>
      <c r="R59">
        <f>IF('Parámetros'!C58="","",'Parámetros'!C58)</f>
        <v/>
      </c>
      <c r="S59">
        <f>IF('Parámetros'!E58="","",'Parámetros'!E58)</f>
        <v/>
      </c>
      <c r="T59">
        <f>IF('Parámetros'!G58="","",'Parámetros'!G58)</f>
        <v/>
      </c>
      <c r="U59">
        <f>IF('Parámetros'!I58="","",'Parámetros'!I58)</f>
        <v/>
      </c>
      <c r="V59">
        <f>IF('Parámetros'!M58="","",'Parámetros'!M58)</f>
        <v/>
      </c>
      <c r="X59">
        <f>IF('Parámetros'!P62="","",'Parámetros'!P62)</f>
        <v/>
      </c>
    </row>
    <row r="60" ht="24" customHeight="1">
      <c r="A60" s="14" t="n"/>
      <c r="B60" s="14" t="n"/>
      <c r="C60" s="14" t="n"/>
      <c r="D60" s="14" t="n"/>
      <c r="E60" s="14" t="n"/>
      <c r="F60" s="15" t="n"/>
      <c r="G60" s="26" t="n"/>
      <c r="H60" s="26" t="n"/>
      <c r="I60" s="17" t="n"/>
      <c r="J60" s="14" t="n"/>
      <c r="K60" s="14" t="n"/>
      <c r="L60" s="14" t="n"/>
      <c r="M60" s="18" t="n"/>
      <c r="N60" s="19" t="n"/>
      <c r="O60" s="20">
        <f>IF(A60="","",IF(OR(F60="",G60="",H60="",K60="",N60=""),"REVISAR DATOS",IF(N60="Cancelado","NO APLICA",IF(H60&lt;=G60,"REVISAR HORAS",IF(SUMPRODUCT(($F$6:$F$105=F60)*($K$6:$K$105=K60)*($N$6:$N$105&lt;&gt;"Cancelado")*($G$6:$G$105&lt;H60)*($H$6:$H$105&gt;G60)*(ROW($A$6:$A$105)&lt;&gt;ROW()))&gt;0,"REVISAR SOLAPAMIENTO","SIN SOLAPAMIENTO")))))</f>
        <v/>
      </c>
      <c r="P60" s="20">
        <f>IF(A60="","",IF(OR(J60="",K60="",N60=""),"REVISAR DATOS",IF(N60="Cancelado","NO APLICA",IFERROR(IF(OR(VLOOKUP(K60,'Parámetros'!$I$5:$K$10,2,FALSE)=J60,VLOOKUP(K60,'Parámetros'!$I$5:$K$10,3,FALSE)=J60),"IDIOMA COINCIDE","REVISAR IDIOMA"),"REVISAR GUÍA"))))</f>
        <v/>
      </c>
      <c r="Q60">
        <f>IF('Parámetros'!A59="","",'Parámetros'!A59)</f>
        <v/>
      </c>
      <c r="R60">
        <f>IF('Parámetros'!C59="","",'Parámetros'!C59)</f>
        <v/>
      </c>
      <c r="S60">
        <f>IF('Parámetros'!E59="","",'Parámetros'!E59)</f>
        <v/>
      </c>
      <c r="T60">
        <f>IF('Parámetros'!G59="","",'Parámetros'!G59)</f>
        <v/>
      </c>
      <c r="U60">
        <f>IF('Parámetros'!I59="","",'Parámetros'!I59)</f>
        <v/>
      </c>
      <c r="V60">
        <f>IF('Parámetros'!M59="","",'Parámetros'!M59)</f>
        <v/>
      </c>
      <c r="X60">
        <f>IF('Parámetros'!P63="","",'Parámetros'!P63)</f>
        <v/>
      </c>
    </row>
    <row r="61" ht="24" customHeight="1">
      <c r="A61" s="14" t="n"/>
      <c r="B61" s="14" t="n"/>
      <c r="C61" s="14" t="n"/>
      <c r="D61" s="14" t="n"/>
      <c r="E61" s="14" t="n"/>
      <c r="F61" s="15" t="n"/>
      <c r="G61" s="26" t="n"/>
      <c r="H61" s="26" t="n"/>
      <c r="I61" s="17" t="n"/>
      <c r="J61" s="14" t="n"/>
      <c r="K61" s="14" t="n"/>
      <c r="L61" s="14" t="n"/>
      <c r="M61" s="18" t="n"/>
      <c r="N61" s="19" t="n"/>
      <c r="O61" s="21">
        <f>IF(A61="","",IF(OR(F61="",G61="",H61="",K61="",N61=""),"REVISAR DATOS",IF(N61="Cancelado","NO APLICA",IF(H61&lt;=G61,"REVISAR HORAS",IF(SUMPRODUCT(($F$6:$F$105=F61)*($K$6:$K$105=K61)*($N$6:$N$105&lt;&gt;"Cancelado")*($G$6:$G$105&lt;H61)*($H$6:$H$105&gt;G61)*(ROW($A$6:$A$105)&lt;&gt;ROW()))&gt;0,"REVISAR SOLAPAMIENTO","SIN SOLAPAMIENTO")))))</f>
        <v/>
      </c>
      <c r="P61" s="21">
        <f>IF(A61="","",IF(OR(J61="",K61="",N61=""),"REVISAR DATOS",IF(N61="Cancelado","NO APLICA",IFERROR(IF(OR(VLOOKUP(K61,'Parámetros'!$I$5:$K$10,2,FALSE)=J61,VLOOKUP(K61,'Parámetros'!$I$5:$K$10,3,FALSE)=J61),"IDIOMA COINCIDE","REVISAR IDIOMA"),"REVISAR GUÍA"))))</f>
        <v/>
      </c>
      <c r="Q61">
        <f>IF('Parámetros'!A60="","",'Parámetros'!A60)</f>
        <v/>
      </c>
      <c r="R61">
        <f>IF('Parámetros'!C60="","",'Parámetros'!C60)</f>
        <v/>
      </c>
      <c r="S61">
        <f>IF('Parámetros'!E60="","",'Parámetros'!E60)</f>
        <v/>
      </c>
      <c r="T61">
        <f>IF('Parámetros'!G60="","",'Parámetros'!G60)</f>
        <v/>
      </c>
      <c r="U61">
        <f>IF('Parámetros'!I60="","",'Parámetros'!I60)</f>
        <v/>
      </c>
      <c r="V61">
        <f>IF('Parámetros'!M60="","",'Parámetros'!M60)</f>
        <v/>
      </c>
      <c r="X61">
        <f>IF('Parámetros'!P64="","",'Parámetros'!P64)</f>
        <v/>
      </c>
    </row>
    <row r="62" ht="24" customHeight="1">
      <c r="A62" s="14" t="n"/>
      <c r="B62" s="14" t="n"/>
      <c r="C62" s="14" t="n"/>
      <c r="D62" s="14" t="n"/>
      <c r="E62" s="14" t="n"/>
      <c r="F62" s="15" t="n"/>
      <c r="G62" s="26" t="n"/>
      <c r="H62" s="26" t="n"/>
      <c r="I62" s="17" t="n"/>
      <c r="J62" s="14" t="n"/>
      <c r="K62" s="14" t="n"/>
      <c r="L62" s="14" t="n"/>
      <c r="M62" s="18" t="n"/>
      <c r="N62" s="19" t="n"/>
      <c r="O62" s="20">
        <f>IF(A62="","",IF(OR(F62="",G62="",H62="",K62="",N62=""),"REVISAR DATOS",IF(N62="Cancelado","NO APLICA",IF(H62&lt;=G62,"REVISAR HORAS",IF(SUMPRODUCT(($F$6:$F$105=F62)*($K$6:$K$105=K62)*($N$6:$N$105&lt;&gt;"Cancelado")*($G$6:$G$105&lt;H62)*($H$6:$H$105&gt;G62)*(ROW($A$6:$A$105)&lt;&gt;ROW()))&gt;0,"REVISAR SOLAPAMIENTO","SIN SOLAPAMIENTO")))))</f>
        <v/>
      </c>
      <c r="P62" s="20">
        <f>IF(A62="","",IF(OR(J62="",K62="",N62=""),"REVISAR DATOS",IF(N62="Cancelado","NO APLICA",IFERROR(IF(OR(VLOOKUP(K62,'Parámetros'!$I$5:$K$10,2,FALSE)=J62,VLOOKUP(K62,'Parámetros'!$I$5:$K$10,3,FALSE)=J62),"IDIOMA COINCIDE","REVISAR IDIOMA"),"REVISAR GUÍA"))))</f>
        <v/>
      </c>
      <c r="Q62">
        <f>IF('Parámetros'!A61="","",'Parámetros'!A61)</f>
        <v/>
      </c>
      <c r="R62">
        <f>IF('Parámetros'!C61="","",'Parámetros'!C61)</f>
        <v/>
      </c>
      <c r="S62">
        <f>IF('Parámetros'!E61="","",'Parámetros'!E61)</f>
        <v/>
      </c>
      <c r="T62">
        <f>IF('Parámetros'!G61="","",'Parámetros'!G61)</f>
        <v/>
      </c>
      <c r="U62">
        <f>IF('Parámetros'!I61="","",'Parámetros'!I61)</f>
        <v/>
      </c>
      <c r="V62">
        <f>IF('Parámetros'!M61="","",'Parámetros'!M61)</f>
        <v/>
      </c>
      <c r="X62">
        <f>IF('Parámetros'!P65="","",'Parámetros'!P65)</f>
        <v/>
      </c>
    </row>
    <row r="63" ht="24" customHeight="1">
      <c r="A63" s="14" t="n"/>
      <c r="B63" s="14" t="n"/>
      <c r="C63" s="14" t="n"/>
      <c r="D63" s="14" t="n"/>
      <c r="E63" s="14" t="n"/>
      <c r="F63" s="15" t="n"/>
      <c r="G63" s="26" t="n"/>
      <c r="H63" s="26" t="n"/>
      <c r="I63" s="17" t="n"/>
      <c r="J63" s="14" t="n"/>
      <c r="K63" s="14" t="n"/>
      <c r="L63" s="14" t="n"/>
      <c r="M63" s="18" t="n"/>
      <c r="N63" s="19" t="n"/>
      <c r="O63" s="21">
        <f>IF(A63="","",IF(OR(F63="",G63="",H63="",K63="",N63=""),"REVISAR DATOS",IF(N63="Cancelado","NO APLICA",IF(H63&lt;=G63,"REVISAR HORAS",IF(SUMPRODUCT(($F$6:$F$105=F63)*($K$6:$K$105=K63)*($N$6:$N$105&lt;&gt;"Cancelado")*($G$6:$G$105&lt;H63)*($H$6:$H$105&gt;G63)*(ROW($A$6:$A$105)&lt;&gt;ROW()))&gt;0,"REVISAR SOLAPAMIENTO","SIN SOLAPAMIENTO")))))</f>
        <v/>
      </c>
      <c r="P63" s="21">
        <f>IF(A63="","",IF(OR(J63="",K63="",N63=""),"REVISAR DATOS",IF(N63="Cancelado","NO APLICA",IFERROR(IF(OR(VLOOKUP(K63,'Parámetros'!$I$5:$K$10,2,FALSE)=J63,VLOOKUP(K63,'Parámetros'!$I$5:$K$10,3,FALSE)=J63),"IDIOMA COINCIDE","REVISAR IDIOMA"),"REVISAR GUÍA"))))</f>
        <v/>
      </c>
      <c r="Q63">
        <f>IF('Parámetros'!A62="","",'Parámetros'!A62)</f>
        <v/>
      </c>
      <c r="R63">
        <f>IF('Parámetros'!C62="","",'Parámetros'!C62)</f>
        <v/>
      </c>
      <c r="S63">
        <f>IF('Parámetros'!E62="","",'Parámetros'!E62)</f>
        <v/>
      </c>
      <c r="T63">
        <f>IF('Parámetros'!G62="","",'Parámetros'!G62)</f>
        <v/>
      </c>
      <c r="U63">
        <f>IF('Parámetros'!I62="","",'Parámetros'!I62)</f>
        <v/>
      </c>
      <c r="V63">
        <f>IF('Parámetros'!M62="","",'Parámetros'!M62)</f>
        <v/>
      </c>
      <c r="X63">
        <f>IF('Parámetros'!P66="","",'Parámetros'!P66)</f>
        <v/>
      </c>
    </row>
    <row r="64" ht="24" customHeight="1">
      <c r="A64" s="14" t="n"/>
      <c r="B64" s="14" t="n"/>
      <c r="C64" s="14" t="n"/>
      <c r="D64" s="14" t="n"/>
      <c r="E64" s="14" t="n"/>
      <c r="F64" s="15" t="n"/>
      <c r="G64" s="26" t="n"/>
      <c r="H64" s="26" t="n"/>
      <c r="I64" s="17" t="n"/>
      <c r="J64" s="14" t="n"/>
      <c r="K64" s="14" t="n"/>
      <c r="L64" s="14" t="n"/>
      <c r="M64" s="18" t="n"/>
      <c r="N64" s="19" t="n"/>
      <c r="O64" s="20">
        <f>IF(A64="","",IF(OR(F64="",G64="",H64="",K64="",N64=""),"REVISAR DATOS",IF(N64="Cancelado","NO APLICA",IF(H64&lt;=G64,"REVISAR HORAS",IF(SUMPRODUCT(($F$6:$F$105=F64)*($K$6:$K$105=K64)*($N$6:$N$105&lt;&gt;"Cancelado")*($G$6:$G$105&lt;H64)*($H$6:$H$105&gt;G64)*(ROW($A$6:$A$105)&lt;&gt;ROW()))&gt;0,"REVISAR SOLAPAMIENTO","SIN SOLAPAMIENTO")))))</f>
        <v/>
      </c>
      <c r="P64" s="20">
        <f>IF(A64="","",IF(OR(J64="",K64="",N64=""),"REVISAR DATOS",IF(N64="Cancelado","NO APLICA",IFERROR(IF(OR(VLOOKUP(K64,'Parámetros'!$I$5:$K$10,2,FALSE)=J64,VLOOKUP(K64,'Parámetros'!$I$5:$K$10,3,FALSE)=J64),"IDIOMA COINCIDE","REVISAR IDIOMA"),"REVISAR GUÍA"))))</f>
        <v/>
      </c>
      <c r="Q64">
        <f>IF('Parámetros'!A63="","",'Parámetros'!A63)</f>
        <v/>
      </c>
      <c r="R64">
        <f>IF('Parámetros'!C63="","",'Parámetros'!C63)</f>
        <v/>
      </c>
      <c r="S64">
        <f>IF('Parámetros'!E63="","",'Parámetros'!E63)</f>
        <v/>
      </c>
      <c r="T64">
        <f>IF('Parámetros'!G63="","",'Parámetros'!G63)</f>
        <v/>
      </c>
      <c r="U64">
        <f>IF('Parámetros'!I63="","",'Parámetros'!I63)</f>
        <v/>
      </c>
      <c r="V64">
        <f>IF('Parámetros'!M63="","",'Parámetros'!M63)</f>
        <v/>
      </c>
      <c r="X64">
        <f>IF('Parámetros'!P67="","",'Parámetros'!P67)</f>
        <v/>
      </c>
    </row>
    <row r="65" ht="24" customHeight="1">
      <c r="A65" s="14" t="n"/>
      <c r="B65" s="14" t="n"/>
      <c r="C65" s="14" t="n"/>
      <c r="D65" s="14" t="n"/>
      <c r="E65" s="14" t="n"/>
      <c r="F65" s="15" t="n"/>
      <c r="G65" s="26" t="n"/>
      <c r="H65" s="26" t="n"/>
      <c r="I65" s="17" t="n"/>
      <c r="J65" s="14" t="n"/>
      <c r="K65" s="14" t="n"/>
      <c r="L65" s="14" t="n"/>
      <c r="M65" s="18" t="n"/>
      <c r="N65" s="19" t="n"/>
      <c r="O65" s="21">
        <f>IF(A65="","",IF(OR(F65="",G65="",H65="",K65="",N65=""),"REVISAR DATOS",IF(N65="Cancelado","NO APLICA",IF(H65&lt;=G65,"REVISAR HORAS",IF(SUMPRODUCT(($F$6:$F$105=F65)*($K$6:$K$105=K65)*($N$6:$N$105&lt;&gt;"Cancelado")*($G$6:$G$105&lt;H65)*($H$6:$H$105&gt;G65)*(ROW($A$6:$A$105)&lt;&gt;ROW()))&gt;0,"REVISAR SOLAPAMIENTO","SIN SOLAPAMIENTO")))))</f>
        <v/>
      </c>
      <c r="P65" s="21">
        <f>IF(A65="","",IF(OR(J65="",K65="",N65=""),"REVISAR DATOS",IF(N65="Cancelado","NO APLICA",IFERROR(IF(OR(VLOOKUP(K65,'Parámetros'!$I$5:$K$10,2,FALSE)=J65,VLOOKUP(K65,'Parámetros'!$I$5:$K$10,3,FALSE)=J65),"IDIOMA COINCIDE","REVISAR IDIOMA"),"REVISAR GUÍA"))))</f>
        <v/>
      </c>
      <c r="Q65">
        <f>IF('Parámetros'!A64="","",'Parámetros'!A64)</f>
        <v/>
      </c>
      <c r="R65">
        <f>IF('Parámetros'!C64="","",'Parámetros'!C64)</f>
        <v/>
      </c>
      <c r="S65">
        <f>IF('Parámetros'!E64="","",'Parámetros'!E64)</f>
        <v/>
      </c>
      <c r="T65">
        <f>IF('Parámetros'!G64="","",'Parámetros'!G64)</f>
        <v/>
      </c>
      <c r="U65">
        <f>IF('Parámetros'!I64="","",'Parámetros'!I64)</f>
        <v/>
      </c>
      <c r="V65">
        <f>IF('Parámetros'!M64="","",'Parámetros'!M64)</f>
        <v/>
      </c>
      <c r="X65">
        <f>IF('Parámetros'!P68="","",'Parámetros'!P68)</f>
        <v/>
      </c>
    </row>
    <row r="66" ht="24" customHeight="1">
      <c r="A66" s="14" t="n"/>
      <c r="B66" s="14" t="n"/>
      <c r="C66" s="14" t="n"/>
      <c r="D66" s="14" t="n"/>
      <c r="E66" s="14" t="n"/>
      <c r="F66" s="15" t="n"/>
      <c r="G66" s="26" t="n"/>
      <c r="H66" s="26" t="n"/>
      <c r="I66" s="17" t="n"/>
      <c r="J66" s="14" t="n"/>
      <c r="K66" s="14" t="n"/>
      <c r="L66" s="14" t="n"/>
      <c r="M66" s="18" t="n"/>
      <c r="N66" s="19" t="n"/>
      <c r="O66" s="20">
        <f>IF(A66="","",IF(OR(F66="",G66="",H66="",K66="",N66=""),"REVISAR DATOS",IF(N66="Cancelado","NO APLICA",IF(H66&lt;=G66,"REVISAR HORAS",IF(SUMPRODUCT(($F$6:$F$105=F66)*($K$6:$K$105=K66)*($N$6:$N$105&lt;&gt;"Cancelado")*($G$6:$G$105&lt;H66)*($H$6:$H$105&gt;G66)*(ROW($A$6:$A$105)&lt;&gt;ROW()))&gt;0,"REVISAR SOLAPAMIENTO","SIN SOLAPAMIENTO")))))</f>
        <v/>
      </c>
      <c r="P66" s="20">
        <f>IF(A66="","",IF(OR(J66="",K66="",N66=""),"REVISAR DATOS",IF(N66="Cancelado","NO APLICA",IFERROR(IF(OR(VLOOKUP(K66,'Parámetros'!$I$5:$K$10,2,FALSE)=J66,VLOOKUP(K66,'Parámetros'!$I$5:$K$10,3,FALSE)=J66),"IDIOMA COINCIDE","REVISAR IDIOMA"),"REVISAR GUÍA"))))</f>
        <v/>
      </c>
      <c r="Q66">
        <f>IF('Parámetros'!A65="","",'Parámetros'!A65)</f>
        <v/>
      </c>
      <c r="R66">
        <f>IF('Parámetros'!C65="","",'Parámetros'!C65)</f>
        <v/>
      </c>
      <c r="S66">
        <f>IF('Parámetros'!E65="","",'Parámetros'!E65)</f>
        <v/>
      </c>
      <c r="T66">
        <f>IF('Parámetros'!G65="","",'Parámetros'!G65)</f>
        <v/>
      </c>
      <c r="U66">
        <f>IF('Parámetros'!I65="","",'Parámetros'!I65)</f>
        <v/>
      </c>
      <c r="V66">
        <f>IF('Parámetros'!M65="","",'Parámetros'!M65)</f>
        <v/>
      </c>
      <c r="X66">
        <f>IF('Parámetros'!P69="","",'Parámetros'!P69)</f>
        <v/>
      </c>
    </row>
    <row r="67" ht="24" customHeight="1">
      <c r="A67" s="14" t="n"/>
      <c r="B67" s="14" t="n"/>
      <c r="C67" s="14" t="n"/>
      <c r="D67" s="14" t="n"/>
      <c r="E67" s="14" t="n"/>
      <c r="F67" s="15" t="n"/>
      <c r="G67" s="26" t="n"/>
      <c r="H67" s="26" t="n"/>
      <c r="I67" s="17" t="n"/>
      <c r="J67" s="14" t="n"/>
      <c r="K67" s="14" t="n"/>
      <c r="L67" s="14" t="n"/>
      <c r="M67" s="18" t="n"/>
      <c r="N67" s="19" t="n"/>
      <c r="O67" s="21">
        <f>IF(A67="","",IF(OR(F67="",G67="",H67="",K67="",N67=""),"REVISAR DATOS",IF(N67="Cancelado","NO APLICA",IF(H67&lt;=G67,"REVISAR HORAS",IF(SUMPRODUCT(($F$6:$F$105=F67)*($K$6:$K$105=K67)*($N$6:$N$105&lt;&gt;"Cancelado")*($G$6:$G$105&lt;H67)*($H$6:$H$105&gt;G67)*(ROW($A$6:$A$105)&lt;&gt;ROW()))&gt;0,"REVISAR SOLAPAMIENTO","SIN SOLAPAMIENTO")))))</f>
        <v/>
      </c>
      <c r="P67" s="21">
        <f>IF(A67="","",IF(OR(J67="",K67="",N67=""),"REVISAR DATOS",IF(N67="Cancelado","NO APLICA",IFERROR(IF(OR(VLOOKUP(K67,'Parámetros'!$I$5:$K$10,2,FALSE)=J67,VLOOKUP(K67,'Parámetros'!$I$5:$K$10,3,FALSE)=J67),"IDIOMA COINCIDE","REVISAR IDIOMA"),"REVISAR GUÍA"))))</f>
        <v/>
      </c>
      <c r="Q67">
        <f>IF('Parámetros'!A66="","",'Parámetros'!A66)</f>
        <v/>
      </c>
      <c r="R67">
        <f>IF('Parámetros'!C66="","",'Parámetros'!C66)</f>
        <v/>
      </c>
      <c r="S67">
        <f>IF('Parámetros'!E66="","",'Parámetros'!E66)</f>
        <v/>
      </c>
      <c r="T67">
        <f>IF('Parámetros'!G66="","",'Parámetros'!G66)</f>
        <v/>
      </c>
      <c r="U67">
        <f>IF('Parámetros'!I66="","",'Parámetros'!I66)</f>
        <v/>
      </c>
      <c r="V67">
        <f>IF('Parámetros'!M66="","",'Parámetros'!M66)</f>
        <v/>
      </c>
      <c r="X67">
        <f>IF('Parámetros'!P70="","",'Parámetros'!P70)</f>
        <v/>
      </c>
    </row>
    <row r="68" ht="24" customHeight="1">
      <c r="A68" s="14" t="n"/>
      <c r="B68" s="14" t="n"/>
      <c r="C68" s="14" t="n"/>
      <c r="D68" s="14" t="n"/>
      <c r="E68" s="14" t="n"/>
      <c r="F68" s="15" t="n"/>
      <c r="G68" s="26" t="n"/>
      <c r="H68" s="26" t="n"/>
      <c r="I68" s="17" t="n"/>
      <c r="J68" s="14" t="n"/>
      <c r="K68" s="14" t="n"/>
      <c r="L68" s="14" t="n"/>
      <c r="M68" s="18" t="n"/>
      <c r="N68" s="19" t="n"/>
      <c r="O68" s="20">
        <f>IF(A68="","",IF(OR(F68="",G68="",H68="",K68="",N68=""),"REVISAR DATOS",IF(N68="Cancelado","NO APLICA",IF(H68&lt;=G68,"REVISAR HORAS",IF(SUMPRODUCT(($F$6:$F$105=F68)*($K$6:$K$105=K68)*($N$6:$N$105&lt;&gt;"Cancelado")*($G$6:$G$105&lt;H68)*($H$6:$H$105&gt;G68)*(ROW($A$6:$A$105)&lt;&gt;ROW()))&gt;0,"REVISAR SOLAPAMIENTO","SIN SOLAPAMIENTO")))))</f>
        <v/>
      </c>
      <c r="P68" s="20">
        <f>IF(A68="","",IF(OR(J68="",K68="",N68=""),"REVISAR DATOS",IF(N68="Cancelado","NO APLICA",IFERROR(IF(OR(VLOOKUP(K68,'Parámetros'!$I$5:$K$10,2,FALSE)=J68,VLOOKUP(K68,'Parámetros'!$I$5:$K$10,3,FALSE)=J68),"IDIOMA COINCIDE","REVISAR IDIOMA"),"REVISAR GUÍA"))))</f>
        <v/>
      </c>
      <c r="Q68">
        <f>IF('Parámetros'!A67="","",'Parámetros'!A67)</f>
        <v/>
      </c>
      <c r="R68">
        <f>IF('Parámetros'!C67="","",'Parámetros'!C67)</f>
        <v/>
      </c>
      <c r="S68">
        <f>IF('Parámetros'!E67="","",'Parámetros'!E67)</f>
        <v/>
      </c>
      <c r="T68">
        <f>IF('Parámetros'!G67="","",'Parámetros'!G67)</f>
        <v/>
      </c>
      <c r="U68">
        <f>IF('Parámetros'!I67="","",'Parámetros'!I67)</f>
        <v/>
      </c>
      <c r="V68">
        <f>IF('Parámetros'!M67="","",'Parámetros'!M67)</f>
        <v/>
      </c>
      <c r="X68">
        <f>IF('Parámetros'!P71="","",'Parámetros'!P71)</f>
        <v/>
      </c>
    </row>
    <row r="69" ht="24" customHeight="1">
      <c r="A69" s="14" t="n"/>
      <c r="B69" s="14" t="n"/>
      <c r="C69" s="14" t="n"/>
      <c r="D69" s="14" t="n"/>
      <c r="E69" s="14" t="n"/>
      <c r="F69" s="15" t="n"/>
      <c r="G69" s="26" t="n"/>
      <c r="H69" s="26" t="n"/>
      <c r="I69" s="17" t="n"/>
      <c r="J69" s="14" t="n"/>
      <c r="K69" s="14" t="n"/>
      <c r="L69" s="14" t="n"/>
      <c r="M69" s="18" t="n"/>
      <c r="N69" s="19" t="n"/>
      <c r="O69" s="21">
        <f>IF(A69="","",IF(OR(F69="",G69="",H69="",K69="",N69=""),"REVISAR DATOS",IF(N69="Cancelado","NO APLICA",IF(H69&lt;=G69,"REVISAR HORAS",IF(SUMPRODUCT(($F$6:$F$105=F69)*($K$6:$K$105=K69)*($N$6:$N$105&lt;&gt;"Cancelado")*($G$6:$G$105&lt;H69)*($H$6:$H$105&gt;G69)*(ROW($A$6:$A$105)&lt;&gt;ROW()))&gt;0,"REVISAR SOLAPAMIENTO","SIN SOLAPAMIENTO")))))</f>
        <v/>
      </c>
      <c r="P69" s="21">
        <f>IF(A69="","",IF(OR(J69="",K69="",N69=""),"REVISAR DATOS",IF(N69="Cancelado","NO APLICA",IFERROR(IF(OR(VLOOKUP(K69,'Parámetros'!$I$5:$K$10,2,FALSE)=J69,VLOOKUP(K69,'Parámetros'!$I$5:$K$10,3,FALSE)=J69),"IDIOMA COINCIDE","REVISAR IDIOMA"),"REVISAR GUÍA"))))</f>
        <v/>
      </c>
      <c r="Q69">
        <f>IF('Parámetros'!A68="","",'Parámetros'!A68)</f>
        <v/>
      </c>
      <c r="R69">
        <f>IF('Parámetros'!C68="","",'Parámetros'!C68)</f>
        <v/>
      </c>
      <c r="S69">
        <f>IF('Parámetros'!E68="","",'Parámetros'!E68)</f>
        <v/>
      </c>
      <c r="T69">
        <f>IF('Parámetros'!G68="","",'Parámetros'!G68)</f>
        <v/>
      </c>
      <c r="U69">
        <f>IF('Parámetros'!I68="","",'Parámetros'!I68)</f>
        <v/>
      </c>
      <c r="V69">
        <f>IF('Parámetros'!M68="","",'Parámetros'!M68)</f>
        <v/>
      </c>
      <c r="X69">
        <f>IF('Parámetros'!P72="","",'Parámetros'!P72)</f>
        <v/>
      </c>
    </row>
    <row r="70" ht="24" customHeight="1">
      <c r="A70" s="14" t="n"/>
      <c r="B70" s="14" t="n"/>
      <c r="C70" s="14" t="n"/>
      <c r="D70" s="14" t="n"/>
      <c r="E70" s="14" t="n"/>
      <c r="F70" s="15" t="n"/>
      <c r="G70" s="26" t="n"/>
      <c r="H70" s="26" t="n"/>
      <c r="I70" s="17" t="n"/>
      <c r="J70" s="14" t="n"/>
      <c r="K70" s="14" t="n"/>
      <c r="L70" s="14" t="n"/>
      <c r="M70" s="18" t="n"/>
      <c r="N70" s="19" t="n"/>
      <c r="O70" s="20">
        <f>IF(A70="","",IF(OR(F70="",G70="",H70="",K70="",N70=""),"REVISAR DATOS",IF(N70="Cancelado","NO APLICA",IF(H70&lt;=G70,"REVISAR HORAS",IF(SUMPRODUCT(($F$6:$F$105=F70)*($K$6:$K$105=K70)*($N$6:$N$105&lt;&gt;"Cancelado")*($G$6:$G$105&lt;H70)*($H$6:$H$105&gt;G70)*(ROW($A$6:$A$105)&lt;&gt;ROW()))&gt;0,"REVISAR SOLAPAMIENTO","SIN SOLAPAMIENTO")))))</f>
        <v/>
      </c>
      <c r="P70" s="20">
        <f>IF(A70="","",IF(OR(J70="",K70="",N70=""),"REVISAR DATOS",IF(N70="Cancelado","NO APLICA",IFERROR(IF(OR(VLOOKUP(K70,'Parámetros'!$I$5:$K$10,2,FALSE)=J70,VLOOKUP(K70,'Parámetros'!$I$5:$K$10,3,FALSE)=J70),"IDIOMA COINCIDE","REVISAR IDIOMA"),"REVISAR GUÍA"))))</f>
        <v/>
      </c>
      <c r="Q70">
        <f>IF('Parámetros'!A69="","",'Parámetros'!A69)</f>
        <v/>
      </c>
      <c r="R70">
        <f>IF('Parámetros'!C69="","",'Parámetros'!C69)</f>
        <v/>
      </c>
      <c r="S70">
        <f>IF('Parámetros'!E69="","",'Parámetros'!E69)</f>
        <v/>
      </c>
      <c r="T70">
        <f>IF('Parámetros'!G69="","",'Parámetros'!G69)</f>
        <v/>
      </c>
      <c r="U70">
        <f>IF('Parámetros'!I69="","",'Parámetros'!I69)</f>
        <v/>
      </c>
      <c r="V70">
        <f>IF('Parámetros'!M69="","",'Parámetros'!M69)</f>
        <v/>
      </c>
      <c r="X70">
        <f>IF('Parámetros'!P73="","",'Parámetros'!P73)</f>
        <v/>
      </c>
    </row>
    <row r="71" ht="24" customHeight="1">
      <c r="A71" s="14" t="n"/>
      <c r="B71" s="14" t="n"/>
      <c r="C71" s="14" t="n"/>
      <c r="D71" s="14" t="n"/>
      <c r="E71" s="14" t="n"/>
      <c r="F71" s="15" t="n"/>
      <c r="G71" s="26" t="n"/>
      <c r="H71" s="26" t="n"/>
      <c r="I71" s="17" t="n"/>
      <c r="J71" s="14" t="n"/>
      <c r="K71" s="14" t="n"/>
      <c r="L71" s="14" t="n"/>
      <c r="M71" s="18" t="n"/>
      <c r="N71" s="19" t="n"/>
      <c r="O71" s="21">
        <f>IF(A71="","",IF(OR(F71="",G71="",H71="",K71="",N71=""),"REVISAR DATOS",IF(N71="Cancelado","NO APLICA",IF(H71&lt;=G71,"REVISAR HORAS",IF(SUMPRODUCT(($F$6:$F$105=F71)*($K$6:$K$105=K71)*($N$6:$N$105&lt;&gt;"Cancelado")*($G$6:$G$105&lt;H71)*($H$6:$H$105&gt;G71)*(ROW($A$6:$A$105)&lt;&gt;ROW()))&gt;0,"REVISAR SOLAPAMIENTO","SIN SOLAPAMIENTO")))))</f>
        <v/>
      </c>
      <c r="P71" s="21">
        <f>IF(A71="","",IF(OR(J71="",K71="",N71=""),"REVISAR DATOS",IF(N71="Cancelado","NO APLICA",IFERROR(IF(OR(VLOOKUP(K71,'Parámetros'!$I$5:$K$10,2,FALSE)=J71,VLOOKUP(K71,'Parámetros'!$I$5:$K$10,3,FALSE)=J71),"IDIOMA COINCIDE","REVISAR IDIOMA"),"REVISAR GUÍA"))))</f>
        <v/>
      </c>
      <c r="Q71">
        <f>IF('Parámetros'!A70="","",'Parámetros'!A70)</f>
        <v/>
      </c>
      <c r="R71">
        <f>IF('Parámetros'!C70="","",'Parámetros'!C70)</f>
        <v/>
      </c>
      <c r="S71">
        <f>IF('Parámetros'!E70="","",'Parámetros'!E70)</f>
        <v/>
      </c>
      <c r="T71">
        <f>IF('Parámetros'!G70="","",'Parámetros'!G70)</f>
        <v/>
      </c>
      <c r="U71">
        <f>IF('Parámetros'!I70="","",'Parámetros'!I70)</f>
        <v/>
      </c>
      <c r="V71">
        <f>IF('Parámetros'!M70="","",'Parámetros'!M70)</f>
        <v/>
      </c>
      <c r="X71">
        <f>IF('Parámetros'!P74="","",'Parámetros'!P74)</f>
        <v/>
      </c>
    </row>
    <row r="72" ht="24" customHeight="1">
      <c r="A72" s="14" t="n"/>
      <c r="B72" s="14" t="n"/>
      <c r="C72" s="14" t="n"/>
      <c r="D72" s="14" t="n"/>
      <c r="E72" s="14" t="n"/>
      <c r="F72" s="15" t="n"/>
      <c r="G72" s="26" t="n"/>
      <c r="H72" s="26" t="n"/>
      <c r="I72" s="17" t="n"/>
      <c r="J72" s="14" t="n"/>
      <c r="K72" s="14" t="n"/>
      <c r="L72" s="14" t="n"/>
      <c r="M72" s="18" t="n"/>
      <c r="N72" s="19" t="n"/>
      <c r="O72" s="20">
        <f>IF(A72="","",IF(OR(F72="",G72="",H72="",K72="",N72=""),"REVISAR DATOS",IF(N72="Cancelado","NO APLICA",IF(H72&lt;=G72,"REVISAR HORAS",IF(SUMPRODUCT(($F$6:$F$105=F72)*($K$6:$K$105=K72)*($N$6:$N$105&lt;&gt;"Cancelado")*($G$6:$G$105&lt;H72)*($H$6:$H$105&gt;G72)*(ROW($A$6:$A$105)&lt;&gt;ROW()))&gt;0,"REVISAR SOLAPAMIENTO","SIN SOLAPAMIENTO")))))</f>
        <v/>
      </c>
      <c r="P72" s="20">
        <f>IF(A72="","",IF(OR(J72="",K72="",N72=""),"REVISAR DATOS",IF(N72="Cancelado","NO APLICA",IFERROR(IF(OR(VLOOKUP(K72,'Parámetros'!$I$5:$K$10,2,FALSE)=J72,VLOOKUP(K72,'Parámetros'!$I$5:$K$10,3,FALSE)=J72),"IDIOMA COINCIDE","REVISAR IDIOMA"),"REVISAR GUÍA"))))</f>
        <v/>
      </c>
      <c r="Q72">
        <f>IF('Parámetros'!A71="","",'Parámetros'!A71)</f>
        <v/>
      </c>
      <c r="R72">
        <f>IF('Parámetros'!C71="","",'Parámetros'!C71)</f>
        <v/>
      </c>
      <c r="S72">
        <f>IF('Parámetros'!E71="","",'Parámetros'!E71)</f>
        <v/>
      </c>
      <c r="T72">
        <f>IF('Parámetros'!G71="","",'Parámetros'!G71)</f>
        <v/>
      </c>
      <c r="U72">
        <f>IF('Parámetros'!I71="","",'Parámetros'!I71)</f>
        <v/>
      </c>
      <c r="V72">
        <f>IF('Parámetros'!M71="","",'Parámetros'!M71)</f>
        <v/>
      </c>
      <c r="X72">
        <f>IF('Parámetros'!P75="","",'Parámetros'!P75)</f>
        <v/>
      </c>
    </row>
    <row r="73" ht="24" customHeight="1">
      <c r="A73" s="14" t="n"/>
      <c r="B73" s="14" t="n"/>
      <c r="C73" s="14" t="n"/>
      <c r="D73" s="14" t="n"/>
      <c r="E73" s="14" t="n"/>
      <c r="F73" s="15" t="n"/>
      <c r="G73" s="26" t="n"/>
      <c r="H73" s="26" t="n"/>
      <c r="I73" s="17" t="n"/>
      <c r="J73" s="14" t="n"/>
      <c r="K73" s="14" t="n"/>
      <c r="L73" s="14" t="n"/>
      <c r="M73" s="18" t="n"/>
      <c r="N73" s="19" t="n"/>
      <c r="O73" s="21">
        <f>IF(A73="","",IF(OR(F73="",G73="",H73="",K73="",N73=""),"REVISAR DATOS",IF(N73="Cancelado","NO APLICA",IF(H73&lt;=G73,"REVISAR HORAS",IF(SUMPRODUCT(($F$6:$F$105=F73)*($K$6:$K$105=K73)*($N$6:$N$105&lt;&gt;"Cancelado")*($G$6:$G$105&lt;H73)*($H$6:$H$105&gt;G73)*(ROW($A$6:$A$105)&lt;&gt;ROW()))&gt;0,"REVISAR SOLAPAMIENTO","SIN SOLAPAMIENTO")))))</f>
        <v/>
      </c>
      <c r="P73" s="21">
        <f>IF(A73="","",IF(OR(J73="",K73="",N73=""),"REVISAR DATOS",IF(N73="Cancelado","NO APLICA",IFERROR(IF(OR(VLOOKUP(K73,'Parámetros'!$I$5:$K$10,2,FALSE)=J73,VLOOKUP(K73,'Parámetros'!$I$5:$K$10,3,FALSE)=J73),"IDIOMA COINCIDE","REVISAR IDIOMA"),"REVISAR GUÍA"))))</f>
        <v/>
      </c>
      <c r="Q73">
        <f>IF('Parámetros'!A72="","",'Parámetros'!A72)</f>
        <v/>
      </c>
      <c r="R73">
        <f>IF('Parámetros'!C72="","",'Parámetros'!C72)</f>
        <v/>
      </c>
      <c r="S73">
        <f>IF('Parámetros'!E72="","",'Parámetros'!E72)</f>
        <v/>
      </c>
      <c r="T73">
        <f>IF('Parámetros'!G72="","",'Parámetros'!G72)</f>
        <v/>
      </c>
      <c r="U73">
        <f>IF('Parámetros'!I72="","",'Parámetros'!I72)</f>
        <v/>
      </c>
      <c r="V73">
        <f>IF('Parámetros'!M72="","",'Parámetros'!M72)</f>
        <v/>
      </c>
      <c r="X73">
        <f>IF('Parámetros'!P76="","",'Parámetros'!P76)</f>
        <v/>
      </c>
    </row>
    <row r="74" ht="24" customHeight="1">
      <c r="A74" s="14" t="n"/>
      <c r="B74" s="14" t="n"/>
      <c r="C74" s="14" t="n"/>
      <c r="D74" s="14" t="n"/>
      <c r="E74" s="14" t="n"/>
      <c r="F74" s="15" t="n"/>
      <c r="G74" s="26" t="n"/>
      <c r="H74" s="26" t="n"/>
      <c r="I74" s="17" t="n"/>
      <c r="J74" s="14" t="n"/>
      <c r="K74" s="14" t="n"/>
      <c r="L74" s="14" t="n"/>
      <c r="M74" s="18" t="n"/>
      <c r="N74" s="19" t="n"/>
      <c r="O74" s="20">
        <f>IF(A74="","",IF(OR(F74="",G74="",H74="",K74="",N74=""),"REVISAR DATOS",IF(N74="Cancelado","NO APLICA",IF(H74&lt;=G74,"REVISAR HORAS",IF(SUMPRODUCT(($F$6:$F$105=F74)*($K$6:$K$105=K74)*($N$6:$N$105&lt;&gt;"Cancelado")*($G$6:$G$105&lt;H74)*($H$6:$H$105&gt;G74)*(ROW($A$6:$A$105)&lt;&gt;ROW()))&gt;0,"REVISAR SOLAPAMIENTO","SIN SOLAPAMIENTO")))))</f>
        <v/>
      </c>
      <c r="P74" s="20">
        <f>IF(A74="","",IF(OR(J74="",K74="",N74=""),"REVISAR DATOS",IF(N74="Cancelado","NO APLICA",IFERROR(IF(OR(VLOOKUP(K74,'Parámetros'!$I$5:$K$10,2,FALSE)=J74,VLOOKUP(K74,'Parámetros'!$I$5:$K$10,3,FALSE)=J74),"IDIOMA COINCIDE","REVISAR IDIOMA"),"REVISAR GUÍA"))))</f>
        <v/>
      </c>
      <c r="Q74">
        <f>IF('Parámetros'!A73="","",'Parámetros'!A73)</f>
        <v/>
      </c>
      <c r="R74">
        <f>IF('Parámetros'!C73="","",'Parámetros'!C73)</f>
        <v/>
      </c>
      <c r="S74">
        <f>IF('Parámetros'!E73="","",'Parámetros'!E73)</f>
        <v/>
      </c>
      <c r="T74">
        <f>IF('Parámetros'!G73="","",'Parámetros'!G73)</f>
        <v/>
      </c>
      <c r="U74">
        <f>IF('Parámetros'!I73="","",'Parámetros'!I73)</f>
        <v/>
      </c>
      <c r="V74">
        <f>IF('Parámetros'!M73="","",'Parámetros'!M73)</f>
        <v/>
      </c>
      <c r="X74">
        <f>IF('Parámetros'!P77="","",'Parámetros'!P77)</f>
        <v/>
      </c>
    </row>
    <row r="75" ht="24" customHeight="1">
      <c r="A75" s="14" t="n"/>
      <c r="B75" s="14" t="n"/>
      <c r="C75" s="14" t="n"/>
      <c r="D75" s="14" t="n"/>
      <c r="E75" s="14" t="n"/>
      <c r="F75" s="15" t="n"/>
      <c r="G75" s="26" t="n"/>
      <c r="H75" s="26" t="n"/>
      <c r="I75" s="17" t="n"/>
      <c r="J75" s="14" t="n"/>
      <c r="K75" s="14" t="n"/>
      <c r="L75" s="14" t="n"/>
      <c r="M75" s="18" t="n"/>
      <c r="N75" s="19" t="n"/>
      <c r="O75" s="21">
        <f>IF(A75="","",IF(OR(F75="",G75="",H75="",K75="",N75=""),"REVISAR DATOS",IF(N75="Cancelado","NO APLICA",IF(H75&lt;=G75,"REVISAR HORAS",IF(SUMPRODUCT(($F$6:$F$105=F75)*($K$6:$K$105=K75)*($N$6:$N$105&lt;&gt;"Cancelado")*($G$6:$G$105&lt;H75)*($H$6:$H$105&gt;G75)*(ROW($A$6:$A$105)&lt;&gt;ROW()))&gt;0,"REVISAR SOLAPAMIENTO","SIN SOLAPAMIENTO")))))</f>
        <v/>
      </c>
      <c r="P75" s="21">
        <f>IF(A75="","",IF(OR(J75="",K75="",N75=""),"REVISAR DATOS",IF(N75="Cancelado","NO APLICA",IFERROR(IF(OR(VLOOKUP(K75,'Parámetros'!$I$5:$K$10,2,FALSE)=J75,VLOOKUP(K75,'Parámetros'!$I$5:$K$10,3,FALSE)=J75),"IDIOMA COINCIDE","REVISAR IDIOMA"),"REVISAR GUÍA"))))</f>
        <v/>
      </c>
      <c r="Q75">
        <f>IF('Parámetros'!A74="","",'Parámetros'!A74)</f>
        <v/>
      </c>
      <c r="R75">
        <f>IF('Parámetros'!C74="","",'Parámetros'!C74)</f>
        <v/>
      </c>
      <c r="S75">
        <f>IF('Parámetros'!E74="","",'Parámetros'!E74)</f>
        <v/>
      </c>
      <c r="T75">
        <f>IF('Parámetros'!G74="","",'Parámetros'!G74)</f>
        <v/>
      </c>
      <c r="U75">
        <f>IF('Parámetros'!I74="","",'Parámetros'!I74)</f>
        <v/>
      </c>
      <c r="V75">
        <f>IF('Parámetros'!M74="","",'Parámetros'!M74)</f>
        <v/>
      </c>
      <c r="X75">
        <f>IF('Parámetros'!P78="","",'Parámetros'!P78)</f>
        <v/>
      </c>
    </row>
    <row r="76" ht="24" customHeight="1">
      <c r="A76" s="14" t="n"/>
      <c r="B76" s="14" t="n"/>
      <c r="C76" s="14" t="n"/>
      <c r="D76" s="14" t="n"/>
      <c r="E76" s="14" t="n"/>
      <c r="F76" s="15" t="n"/>
      <c r="G76" s="26" t="n"/>
      <c r="H76" s="26" t="n"/>
      <c r="I76" s="17" t="n"/>
      <c r="J76" s="14" t="n"/>
      <c r="K76" s="14" t="n"/>
      <c r="L76" s="14" t="n"/>
      <c r="M76" s="18" t="n"/>
      <c r="N76" s="19" t="n"/>
      <c r="O76" s="20">
        <f>IF(A76="","",IF(OR(F76="",G76="",H76="",K76="",N76=""),"REVISAR DATOS",IF(N76="Cancelado","NO APLICA",IF(H76&lt;=G76,"REVISAR HORAS",IF(SUMPRODUCT(($F$6:$F$105=F76)*($K$6:$K$105=K76)*($N$6:$N$105&lt;&gt;"Cancelado")*($G$6:$G$105&lt;H76)*($H$6:$H$105&gt;G76)*(ROW($A$6:$A$105)&lt;&gt;ROW()))&gt;0,"REVISAR SOLAPAMIENTO","SIN SOLAPAMIENTO")))))</f>
        <v/>
      </c>
      <c r="P76" s="20">
        <f>IF(A76="","",IF(OR(J76="",K76="",N76=""),"REVISAR DATOS",IF(N76="Cancelado","NO APLICA",IFERROR(IF(OR(VLOOKUP(K76,'Parámetros'!$I$5:$K$10,2,FALSE)=J76,VLOOKUP(K76,'Parámetros'!$I$5:$K$10,3,FALSE)=J76),"IDIOMA COINCIDE","REVISAR IDIOMA"),"REVISAR GUÍA"))))</f>
        <v/>
      </c>
      <c r="Q76">
        <f>IF('Parámetros'!A75="","",'Parámetros'!A75)</f>
        <v/>
      </c>
      <c r="R76">
        <f>IF('Parámetros'!C75="","",'Parámetros'!C75)</f>
        <v/>
      </c>
      <c r="S76">
        <f>IF('Parámetros'!E75="","",'Parámetros'!E75)</f>
        <v/>
      </c>
      <c r="T76">
        <f>IF('Parámetros'!G75="","",'Parámetros'!G75)</f>
        <v/>
      </c>
      <c r="U76">
        <f>IF('Parámetros'!I75="","",'Parámetros'!I75)</f>
        <v/>
      </c>
      <c r="V76">
        <f>IF('Parámetros'!M75="","",'Parámetros'!M75)</f>
        <v/>
      </c>
      <c r="X76">
        <f>IF('Parámetros'!P79="","",'Parámetros'!P79)</f>
        <v/>
      </c>
    </row>
    <row r="77" ht="24" customHeight="1">
      <c r="A77" s="14" t="n"/>
      <c r="B77" s="14" t="n"/>
      <c r="C77" s="14" t="n"/>
      <c r="D77" s="14" t="n"/>
      <c r="E77" s="14" t="n"/>
      <c r="F77" s="15" t="n"/>
      <c r="G77" s="26" t="n"/>
      <c r="H77" s="26" t="n"/>
      <c r="I77" s="17" t="n"/>
      <c r="J77" s="14" t="n"/>
      <c r="K77" s="14" t="n"/>
      <c r="L77" s="14" t="n"/>
      <c r="M77" s="18" t="n"/>
      <c r="N77" s="19" t="n"/>
      <c r="O77" s="21">
        <f>IF(A77="","",IF(OR(F77="",G77="",H77="",K77="",N77=""),"REVISAR DATOS",IF(N77="Cancelado","NO APLICA",IF(H77&lt;=G77,"REVISAR HORAS",IF(SUMPRODUCT(($F$6:$F$105=F77)*($K$6:$K$105=K77)*($N$6:$N$105&lt;&gt;"Cancelado")*($G$6:$G$105&lt;H77)*($H$6:$H$105&gt;G77)*(ROW($A$6:$A$105)&lt;&gt;ROW()))&gt;0,"REVISAR SOLAPAMIENTO","SIN SOLAPAMIENTO")))))</f>
        <v/>
      </c>
      <c r="P77" s="21">
        <f>IF(A77="","",IF(OR(J77="",K77="",N77=""),"REVISAR DATOS",IF(N77="Cancelado","NO APLICA",IFERROR(IF(OR(VLOOKUP(K77,'Parámetros'!$I$5:$K$10,2,FALSE)=J77,VLOOKUP(K77,'Parámetros'!$I$5:$K$10,3,FALSE)=J77),"IDIOMA COINCIDE","REVISAR IDIOMA"),"REVISAR GUÍA"))))</f>
        <v/>
      </c>
      <c r="Q77">
        <f>IF('Parámetros'!A76="","",'Parámetros'!A76)</f>
        <v/>
      </c>
      <c r="R77">
        <f>IF('Parámetros'!C76="","",'Parámetros'!C76)</f>
        <v/>
      </c>
      <c r="S77">
        <f>IF('Parámetros'!E76="","",'Parámetros'!E76)</f>
        <v/>
      </c>
      <c r="T77">
        <f>IF('Parámetros'!G76="","",'Parámetros'!G76)</f>
        <v/>
      </c>
      <c r="U77">
        <f>IF('Parámetros'!I76="","",'Parámetros'!I76)</f>
        <v/>
      </c>
      <c r="V77">
        <f>IF('Parámetros'!M76="","",'Parámetros'!M76)</f>
        <v/>
      </c>
      <c r="X77">
        <f>IF('Parámetros'!P80="","",'Parámetros'!P80)</f>
        <v/>
      </c>
    </row>
    <row r="78" ht="24" customHeight="1">
      <c r="A78" s="14" t="n"/>
      <c r="B78" s="14" t="n"/>
      <c r="C78" s="14" t="n"/>
      <c r="D78" s="14" t="n"/>
      <c r="E78" s="14" t="n"/>
      <c r="F78" s="15" t="n"/>
      <c r="G78" s="26" t="n"/>
      <c r="H78" s="26" t="n"/>
      <c r="I78" s="17" t="n"/>
      <c r="J78" s="14" t="n"/>
      <c r="K78" s="14" t="n"/>
      <c r="L78" s="14" t="n"/>
      <c r="M78" s="18" t="n"/>
      <c r="N78" s="19" t="n"/>
      <c r="O78" s="20">
        <f>IF(A78="","",IF(OR(F78="",G78="",H78="",K78="",N78=""),"REVISAR DATOS",IF(N78="Cancelado","NO APLICA",IF(H78&lt;=G78,"REVISAR HORAS",IF(SUMPRODUCT(($F$6:$F$105=F78)*($K$6:$K$105=K78)*($N$6:$N$105&lt;&gt;"Cancelado")*($G$6:$G$105&lt;H78)*($H$6:$H$105&gt;G78)*(ROW($A$6:$A$105)&lt;&gt;ROW()))&gt;0,"REVISAR SOLAPAMIENTO","SIN SOLAPAMIENTO")))))</f>
        <v/>
      </c>
      <c r="P78" s="20">
        <f>IF(A78="","",IF(OR(J78="",K78="",N78=""),"REVISAR DATOS",IF(N78="Cancelado","NO APLICA",IFERROR(IF(OR(VLOOKUP(K78,'Parámetros'!$I$5:$K$10,2,FALSE)=J78,VLOOKUP(K78,'Parámetros'!$I$5:$K$10,3,FALSE)=J78),"IDIOMA COINCIDE","REVISAR IDIOMA"),"REVISAR GUÍA"))))</f>
        <v/>
      </c>
      <c r="Q78">
        <f>IF('Parámetros'!A77="","",'Parámetros'!A77)</f>
        <v/>
      </c>
      <c r="R78">
        <f>IF('Parámetros'!C77="","",'Parámetros'!C77)</f>
        <v/>
      </c>
      <c r="S78">
        <f>IF('Parámetros'!E77="","",'Parámetros'!E77)</f>
        <v/>
      </c>
      <c r="T78">
        <f>IF('Parámetros'!G77="","",'Parámetros'!G77)</f>
        <v/>
      </c>
      <c r="U78">
        <f>IF('Parámetros'!I77="","",'Parámetros'!I77)</f>
        <v/>
      </c>
      <c r="V78">
        <f>IF('Parámetros'!M77="","",'Parámetros'!M77)</f>
        <v/>
      </c>
      <c r="X78">
        <f>IF('Parámetros'!P81="","",'Parámetros'!P81)</f>
        <v/>
      </c>
    </row>
    <row r="79" ht="24" customHeight="1">
      <c r="A79" s="14" t="n"/>
      <c r="B79" s="14" t="n"/>
      <c r="C79" s="14" t="n"/>
      <c r="D79" s="14" t="n"/>
      <c r="E79" s="14" t="n"/>
      <c r="F79" s="15" t="n"/>
      <c r="G79" s="26" t="n"/>
      <c r="H79" s="26" t="n"/>
      <c r="I79" s="17" t="n"/>
      <c r="J79" s="14" t="n"/>
      <c r="K79" s="14" t="n"/>
      <c r="L79" s="14" t="n"/>
      <c r="M79" s="18" t="n"/>
      <c r="N79" s="19" t="n"/>
      <c r="O79" s="21">
        <f>IF(A79="","",IF(OR(F79="",G79="",H79="",K79="",N79=""),"REVISAR DATOS",IF(N79="Cancelado","NO APLICA",IF(H79&lt;=G79,"REVISAR HORAS",IF(SUMPRODUCT(($F$6:$F$105=F79)*($K$6:$K$105=K79)*($N$6:$N$105&lt;&gt;"Cancelado")*($G$6:$G$105&lt;H79)*($H$6:$H$105&gt;G79)*(ROW($A$6:$A$105)&lt;&gt;ROW()))&gt;0,"REVISAR SOLAPAMIENTO","SIN SOLAPAMIENTO")))))</f>
        <v/>
      </c>
      <c r="P79" s="21">
        <f>IF(A79="","",IF(OR(J79="",K79="",N79=""),"REVISAR DATOS",IF(N79="Cancelado","NO APLICA",IFERROR(IF(OR(VLOOKUP(K79,'Parámetros'!$I$5:$K$10,2,FALSE)=J79,VLOOKUP(K79,'Parámetros'!$I$5:$K$10,3,FALSE)=J79),"IDIOMA COINCIDE","REVISAR IDIOMA"),"REVISAR GUÍA"))))</f>
        <v/>
      </c>
      <c r="Q79">
        <f>IF('Parámetros'!A78="","",'Parámetros'!A78)</f>
        <v/>
      </c>
      <c r="R79">
        <f>IF('Parámetros'!C78="","",'Parámetros'!C78)</f>
        <v/>
      </c>
      <c r="S79">
        <f>IF('Parámetros'!E78="","",'Parámetros'!E78)</f>
        <v/>
      </c>
      <c r="T79">
        <f>IF('Parámetros'!G78="","",'Parámetros'!G78)</f>
        <v/>
      </c>
      <c r="U79">
        <f>IF('Parámetros'!I78="","",'Parámetros'!I78)</f>
        <v/>
      </c>
      <c r="V79">
        <f>IF('Parámetros'!M78="","",'Parámetros'!M78)</f>
        <v/>
      </c>
      <c r="X79">
        <f>IF('Parámetros'!P82="","",'Parámetros'!P82)</f>
        <v/>
      </c>
    </row>
    <row r="80" ht="24" customHeight="1">
      <c r="A80" s="14" t="n"/>
      <c r="B80" s="14" t="n"/>
      <c r="C80" s="14" t="n"/>
      <c r="D80" s="14" t="n"/>
      <c r="E80" s="14" t="n"/>
      <c r="F80" s="15" t="n"/>
      <c r="G80" s="26" t="n"/>
      <c r="H80" s="26" t="n"/>
      <c r="I80" s="17" t="n"/>
      <c r="J80" s="14" t="n"/>
      <c r="K80" s="14" t="n"/>
      <c r="L80" s="14" t="n"/>
      <c r="M80" s="18" t="n"/>
      <c r="N80" s="19" t="n"/>
      <c r="O80" s="20">
        <f>IF(A80="","",IF(OR(F80="",G80="",H80="",K80="",N80=""),"REVISAR DATOS",IF(N80="Cancelado","NO APLICA",IF(H80&lt;=G80,"REVISAR HORAS",IF(SUMPRODUCT(($F$6:$F$105=F80)*($K$6:$K$105=K80)*($N$6:$N$105&lt;&gt;"Cancelado")*($G$6:$G$105&lt;H80)*($H$6:$H$105&gt;G80)*(ROW($A$6:$A$105)&lt;&gt;ROW()))&gt;0,"REVISAR SOLAPAMIENTO","SIN SOLAPAMIENTO")))))</f>
        <v/>
      </c>
      <c r="P80" s="20">
        <f>IF(A80="","",IF(OR(J80="",K80="",N80=""),"REVISAR DATOS",IF(N80="Cancelado","NO APLICA",IFERROR(IF(OR(VLOOKUP(K80,'Parámetros'!$I$5:$K$10,2,FALSE)=J80,VLOOKUP(K80,'Parámetros'!$I$5:$K$10,3,FALSE)=J80),"IDIOMA COINCIDE","REVISAR IDIOMA"),"REVISAR GUÍA"))))</f>
        <v/>
      </c>
      <c r="Q80">
        <f>IF('Parámetros'!A79="","",'Parámetros'!A79)</f>
        <v/>
      </c>
      <c r="R80">
        <f>IF('Parámetros'!C79="","",'Parámetros'!C79)</f>
        <v/>
      </c>
      <c r="S80">
        <f>IF('Parámetros'!E79="","",'Parámetros'!E79)</f>
        <v/>
      </c>
      <c r="T80">
        <f>IF('Parámetros'!G79="","",'Parámetros'!G79)</f>
        <v/>
      </c>
      <c r="U80">
        <f>IF('Parámetros'!I79="","",'Parámetros'!I79)</f>
        <v/>
      </c>
      <c r="V80">
        <f>IF('Parámetros'!M79="","",'Parámetros'!M79)</f>
        <v/>
      </c>
      <c r="X80">
        <f>IF('Parámetros'!P83="","",'Parámetros'!P83)</f>
        <v/>
      </c>
    </row>
    <row r="81" ht="24" customHeight="1">
      <c r="A81" s="14" t="n"/>
      <c r="B81" s="14" t="n"/>
      <c r="C81" s="14" t="n"/>
      <c r="D81" s="14" t="n"/>
      <c r="E81" s="14" t="n"/>
      <c r="F81" s="15" t="n"/>
      <c r="G81" s="26" t="n"/>
      <c r="H81" s="26" t="n"/>
      <c r="I81" s="17" t="n"/>
      <c r="J81" s="14" t="n"/>
      <c r="K81" s="14" t="n"/>
      <c r="L81" s="14" t="n"/>
      <c r="M81" s="18" t="n"/>
      <c r="N81" s="19" t="n"/>
      <c r="O81" s="21">
        <f>IF(A81="","",IF(OR(F81="",G81="",H81="",K81="",N81=""),"REVISAR DATOS",IF(N81="Cancelado","NO APLICA",IF(H81&lt;=G81,"REVISAR HORAS",IF(SUMPRODUCT(($F$6:$F$105=F81)*($K$6:$K$105=K81)*($N$6:$N$105&lt;&gt;"Cancelado")*($G$6:$G$105&lt;H81)*($H$6:$H$105&gt;G81)*(ROW($A$6:$A$105)&lt;&gt;ROW()))&gt;0,"REVISAR SOLAPAMIENTO","SIN SOLAPAMIENTO")))))</f>
        <v/>
      </c>
      <c r="P81" s="21">
        <f>IF(A81="","",IF(OR(J81="",K81="",N81=""),"REVISAR DATOS",IF(N81="Cancelado","NO APLICA",IFERROR(IF(OR(VLOOKUP(K81,'Parámetros'!$I$5:$K$10,2,FALSE)=J81,VLOOKUP(K81,'Parámetros'!$I$5:$K$10,3,FALSE)=J81),"IDIOMA COINCIDE","REVISAR IDIOMA"),"REVISAR GUÍA"))))</f>
        <v/>
      </c>
      <c r="Q81">
        <f>IF('Parámetros'!A80="","",'Parámetros'!A80)</f>
        <v/>
      </c>
      <c r="R81">
        <f>IF('Parámetros'!C80="","",'Parámetros'!C80)</f>
        <v/>
      </c>
      <c r="S81">
        <f>IF('Parámetros'!E80="","",'Parámetros'!E80)</f>
        <v/>
      </c>
      <c r="T81">
        <f>IF('Parámetros'!G80="","",'Parámetros'!G80)</f>
        <v/>
      </c>
      <c r="U81">
        <f>IF('Parámetros'!I80="","",'Parámetros'!I80)</f>
        <v/>
      </c>
      <c r="V81">
        <f>IF('Parámetros'!M80="","",'Parámetros'!M80)</f>
        <v/>
      </c>
      <c r="X81">
        <f>IF('Parámetros'!P84="","",'Parámetros'!P84)</f>
        <v/>
      </c>
    </row>
    <row r="82" ht="24" customHeight="1">
      <c r="A82" s="14" t="n"/>
      <c r="B82" s="14" t="n"/>
      <c r="C82" s="14" t="n"/>
      <c r="D82" s="14" t="n"/>
      <c r="E82" s="14" t="n"/>
      <c r="F82" s="15" t="n"/>
      <c r="G82" s="26" t="n"/>
      <c r="H82" s="26" t="n"/>
      <c r="I82" s="17" t="n"/>
      <c r="J82" s="14" t="n"/>
      <c r="K82" s="14" t="n"/>
      <c r="L82" s="14" t="n"/>
      <c r="M82" s="18" t="n"/>
      <c r="N82" s="19" t="n"/>
      <c r="O82" s="20">
        <f>IF(A82="","",IF(OR(F82="",G82="",H82="",K82="",N82=""),"REVISAR DATOS",IF(N82="Cancelado","NO APLICA",IF(H82&lt;=G82,"REVISAR HORAS",IF(SUMPRODUCT(($F$6:$F$105=F82)*($K$6:$K$105=K82)*($N$6:$N$105&lt;&gt;"Cancelado")*($G$6:$G$105&lt;H82)*($H$6:$H$105&gt;G82)*(ROW($A$6:$A$105)&lt;&gt;ROW()))&gt;0,"REVISAR SOLAPAMIENTO","SIN SOLAPAMIENTO")))))</f>
        <v/>
      </c>
      <c r="P82" s="20">
        <f>IF(A82="","",IF(OR(J82="",K82="",N82=""),"REVISAR DATOS",IF(N82="Cancelado","NO APLICA",IFERROR(IF(OR(VLOOKUP(K82,'Parámetros'!$I$5:$K$10,2,FALSE)=J82,VLOOKUP(K82,'Parámetros'!$I$5:$K$10,3,FALSE)=J82),"IDIOMA COINCIDE","REVISAR IDIOMA"),"REVISAR GUÍA"))))</f>
        <v/>
      </c>
      <c r="Q82">
        <f>IF('Parámetros'!A81="","",'Parámetros'!A81)</f>
        <v/>
      </c>
      <c r="R82">
        <f>IF('Parámetros'!C81="","",'Parámetros'!C81)</f>
        <v/>
      </c>
      <c r="S82">
        <f>IF('Parámetros'!E81="","",'Parámetros'!E81)</f>
        <v/>
      </c>
      <c r="T82">
        <f>IF('Parámetros'!G81="","",'Parámetros'!G81)</f>
        <v/>
      </c>
      <c r="U82">
        <f>IF('Parámetros'!I81="","",'Parámetros'!I81)</f>
        <v/>
      </c>
      <c r="V82">
        <f>IF('Parámetros'!M81="","",'Parámetros'!M81)</f>
        <v/>
      </c>
      <c r="X82">
        <f>IF('Parámetros'!P85="","",'Parámetros'!P85)</f>
        <v/>
      </c>
    </row>
    <row r="83" ht="24" customHeight="1">
      <c r="A83" s="14" t="n"/>
      <c r="B83" s="14" t="n"/>
      <c r="C83" s="14" t="n"/>
      <c r="D83" s="14" t="n"/>
      <c r="E83" s="14" t="n"/>
      <c r="F83" s="15" t="n"/>
      <c r="G83" s="26" t="n"/>
      <c r="H83" s="26" t="n"/>
      <c r="I83" s="17" t="n"/>
      <c r="J83" s="14" t="n"/>
      <c r="K83" s="14" t="n"/>
      <c r="L83" s="14" t="n"/>
      <c r="M83" s="18" t="n"/>
      <c r="N83" s="19" t="n"/>
      <c r="O83" s="21">
        <f>IF(A83="","",IF(OR(F83="",G83="",H83="",K83="",N83=""),"REVISAR DATOS",IF(N83="Cancelado","NO APLICA",IF(H83&lt;=G83,"REVISAR HORAS",IF(SUMPRODUCT(($F$6:$F$105=F83)*($K$6:$K$105=K83)*($N$6:$N$105&lt;&gt;"Cancelado")*($G$6:$G$105&lt;H83)*($H$6:$H$105&gt;G83)*(ROW($A$6:$A$105)&lt;&gt;ROW()))&gt;0,"REVISAR SOLAPAMIENTO","SIN SOLAPAMIENTO")))))</f>
        <v/>
      </c>
      <c r="P83" s="21">
        <f>IF(A83="","",IF(OR(J83="",K83="",N83=""),"REVISAR DATOS",IF(N83="Cancelado","NO APLICA",IFERROR(IF(OR(VLOOKUP(K83,'Parámetros'!$I$5:$K$10,2,FALSE)=J83,VLOOKUP(K83,'Parámetros'!$I$5:$K$10,3,FALSE)=J83),"IDIOMA COINCIDE","REVISAR IDIOMA"),"REVISAR GUÍA"))))</f>
        <v/>
      </c>
      <c r="Q83">
        <f>IF('Parámetros'!A82="","",'Parámetros'!A82)</f>
        <v/>
      </c>
      <c r="R83">
        <f>IF('Parámetros'!C82="","",'Parámetros'!C82)</f>
        <v/>
      </c>
      <c r="S83">
        <f>IF('Parámetros'!E82="","",'Parámetros'!E82)</f>
        <v/>
      </c>
      <c r="T83">
        <f>IF('Parámetros'!G82="","",'Parámetros'!G82)</f>
        <v/>
      </c>
      <c r="U83">
        <f>IF('Parámetros'!I82="","",'Parámetros'!I82)</f>
        <v/>
      </c>
      <c r="V83">
        <f>IF('Parámetros'!M82="","",'Parámetros'!M82)</f>
        <v/>
      </c>
      <c r="X83">
        <f>IF('Parámetros'!P86="","",'Parámetros'!P86)</f>
        <v/>
      </c>
    </row>
    <row r="84" ht="24" customHeight="1">
      <c r="A84" s="14" t="n"/>
      <c r="B84" s="14" t="n"/>
      <c r="C84" s="14" t="n"/>
      <c r="D84" s="14" t="n"/>
      <c r="E84" s="14" t="n"/>
      <c r="F84" s="15" t="n"/>
      <c r="G84" s="26" t="n"/>
      <c r="H84" s="26" t="n"/>
      <c r="I84" s="17" t="n"/>
      <c r="J84" s="14" t="n"/>
      <c r="K84" s="14" t="n"/>
      <c r="L84" s="14" t="n"/>
      <c r="M84" s="18" t="n"/>
      <c r="N84" s="19" t="n"/>
      <c r="O84" s="20">
        <f>IF(A84="","",IF(OR(F84="",G84="",H84="",K84="",N84=""),"REVISAR DATOS",IF(N84="Cancelado","NO APLICA",IF(H84&lt;=G84,"REVISAR HORAS",IF(SUMPRODUCT(($F$6:$F$105=F84)*($K$6:$K$105=K84)*($N$6:$N$105&lt;&gt;"Cancelado")*($G$6:$G$105&lt;H84)*($H$6:$H$105&gt;G84)*(ROW($A$6:$A$105)&lt;&gt;ROW()))&gt;0,"REVISAR SOLAPAMIENTO","SIN SOLAPAMIENTO")))))</f>
        <v/>
      </c>
      <c r="P84" s="20">
        <f>IF(A84="","",IF(OR(J84="",K84="",N84=""),"REVISAR DATOS",IF(N84="Cancelado","NO APLICA",IFERROR(IF(OR(VLOOKUP(K84,'Parámetros'!$I$5:$K$10,2,FALSE)=J84,VLOOKUP(K84,'Parámetros'!$I$5:$K$10,3,FALSE)=J84),"IDIOMA COINCIDE","REVISAR IDIOMA"),"REVISAR GUÍA"))))</f>
        <v/>
      </c>
      <c r="Q84">
        <f>IF('Parámetros'!A83="","",'Parámetros'!A83)</f>
        <v/>
      </c>
      <c r="R84">
        <f>IF('Parámetros'!C83="","",'Parámetros'!C83)</f>
        <v/>
      </c>
      <c r="S84">
        <f>IF('Parámetros'!E83="","",'Parámetros'!E83)</f>
        <v/>
      </c>
      <c r="T84">
        <f>IF('Parámetros'!G83="","",'Parámetros'!G83)</f>
        <v/>
      </c>
      <c r="U84">
        <f>IF('Parámetros'!I83="","",'Parámetros'!I83)</f>
        <v/>
      </c>
      <c r="V84">
        <f>IF('Parámetros'!M83="","",'Parámetros'!M83)</f>
        <v/>
      </c>
      <c r="X84">
        <f>IF('Parámetros'!P87="","",'Parámetros'!P87)</f>
        <v/>
      </c>
    </row>
    <row r="85" ht="24" customHeight="1">
      <c r="A85" s="14" t="n"/>
      <c r="B85" s="14" t="n"/>
      <c r="C85" s="14" t="n"/>
      <c r="D85" s="14" t="n"/>
      <c r="E85" s="14" t="n"/>
      <c r="F85" s="15" t="n"/>
      <c r="G85" s="26" t="n"/>
      <c r="H85" s="26" t="n"/>
      <c r="I85" s="17" t="n"/>
      <c r="J85" s="14" t="n"/>
      <c r="K85" s="14" t="n"/>
      <c r="L85" s="14" t="n"/>
      <c r="M85" s="18" t="n"/>
      <c r="N85" s="19" t="n"/>
      <c r="O85" s="21">
        <f>IF(A85="","",IF(OR(F85="",G85="",H85="",K85="",N85=""),"REVISAR DATOS",IF(N85="Cancelado","NO APLICA",IF(H85&lt;=G85,"REVISAR HORAS",IF(SUMPRODUCT(($F$6:$F$105=F85)*($K$6:$K$105=K85)*($N$6:$N$105&lt;&gt;"Cancelado")*($G$6:$G$105&lt;H85)*($H$6:$H$105&gt;G85)*(ROW($A$6:$A$105)&lt;&gt;ROW()))&gt;0,"REVISAR SOLAPAMIENTO","SIN SOLAPAMIENTO")))))</f>
        <v/>
      </c>
      <c r="P85" s="21">
        <f>IF(A85="","",IF(OR(J85="",K85="",N85=""),"REVISAR DATOS",IF(N85="Cancelado","NO APLICA",IFERROR(IF(OR(VLOOKUP(K85,'Parámetros'!$I$5:$K$10,2,FALSE)=J85,VLOOKUP(K85,'Parámetros'!$I$5:$K$10,3,FALSE)=J85),"IDIOMA COINCIDE","REVISAR IDIOMA"),"REVISAR GUÍA"))))</f>
        <v/>
      </c>
      <c r="Q85">
        <f>IF('Parámetros'!A84="","",'Parámetros'!A84)</f>
        <v/>
      </c>
      <c r="R85">
        <f>IF('Parámetros'!C84="","",'Parámetros'!C84)</f>
        <v/>
      </c>
      <c r="S85">
        <f>IF('Parámetros'!E84="","",'Parámetros'!E84)</f>
        <v/>
      </c>
      <c r="T85">
        <f>IF('Parámetros'!G84="","",'Parámetros'!G84)</f>
        <v/>
      </c>
      <c r="U85">
        <f>IF('Parámetros'!I84="","",'Parámetros'!I84)</f>
        <v/>
      </c>
      <c r="V85">
        <f>IF('Parámetros'!M84="","",'Parámetros'!M84)</f>
        <v/>
      </c>
      <c r="X85">
        <f>IF('Parámetros'!P88="","",'Parámetros'!P88)</f>
        <v/>
      </c>
    </row>
    <row r="86" ht="24" customHeight="1">
      <c r="A86" s="14" t="n"/>
      <c r="B86" s="14" t="n"/>
      <c r="C86" s="14" t="n"/>
      <c r="D86" s="14" t="n"/>
      <c r="E86" s="14" t="n"/>
      <c r="F86" s="15" t="n"/>
      <c r="G86" s="26" t="n"/>
      <c r="H86" s="26" t="n"/>
      <c r="I86" s="17" t="n"/>
      <c r="J86" s="14" t="n"/>
      <c r="K86" s="14" t="n"/>
      <c r="L86" s="14" t="n"/>
      <c r="M86" s="18" t="n"/>
      <c r="N86" s="19" t="n"/>
      <c r="O86" s="20">
        <f>IF(A86="","",IF(OR(F86="",G86="",H86="",K86="",N86=""),"REVISAR DATOS",IF(N86="Cancelado","NO APLICA",IF(H86&lt;=G86,"REVISAR HORAS",IF(SUMPRODUCT(($F$6:$F$105=F86)*($K$6:$K$105=K86)*($N$6:$N$105&lt;&gt;"Cancelado")*($G$6:$G$105&lt;H86)*($H$6:$H$105&gt;G86)*(ROW($A$6:$A$105)&lt;&gt;ROW()))&gt;0,"REVISAR SOLAPAMIENTO","SIN SOLAPAMIENTO")))))</f>
        <v/>
      </c>
      <c r="P86" s="20">
        <f>IF(A86="","",IF(OR(J86="",K86="",N86=""),"REVISAR DATOS",IF(N86="Cancelado","NO APLICA",IFERROR(IF(OR(VLOOKUP(K86,'Parámetros'!$I$5:$K$10,2,FALSE)=J86,VLOOKUP(K86,'Parámetros'!$I$5:$K$10,3,FALSE)=J86),"IDIOMA COINCIDE","REVISAR IDIOMA"),"REVISAR GUÍA"))))</f>
        <v/>
      </c>
      <c r="Q86">
        <f>IF('Parámetros'!A85="","",'Parámetros'!A85)</f>
        <v/>
      </c>
      <c r="R86">
        <f>IF('Parámetros'!C85="","",'Parámetros'!C85)</f>
        <v/>
      </c>
      <c r="S86">
        <f>IF('Parámetros'!E85="","",'Parámetros'!E85)</f>
        <v/>
      </c>
      <c r="T86">
        <f>IF('Parámetros'!G85="","",'Parámetros'!G85)</f>
        <v/>
      </c>
      <c r="U86">
        <f>IF('Parámetros'!I85="","",'Parámetros'!I85)</f>
        <v/>
      </c>
      <c r="V86">
        <f>IF('Parámetros'!M85="","",'Parámetros'!M85)</f>
        <v/>
      </c>
      <c r="X86">
        <f>IF('Parámetros'!P89="","",'Parámetros'!P89)</f>
        <v/>
      </c>
    </row>
    <row r="87" ht="24" customHeight="1">
      <c r="A87" s="14" t="n"/>
      <c r="B87" s="14" t="n"/>
      <c r="C87" s="14" t="n"/>
      <c r="D87" s="14" t="n"/>
      <c r="E87" s="14" t="n"/>
      <c r="F87" s="15" t="n"/>
      <c r="G87" s="26" t="n"/>
      <c r="H87" s="26" t="n"/>
      <c r="I87" s="17" t="n"/>
      <c r="J87" s="14" t="n"/>
      <c r="K87" s="14" t="n"/>
      <c r="L87" s="14" t="n"/>
      <c r="M87" s="18" t="n"/>
      <c r="N87" s="19" t="n"/>
      <c r="O87" s="21">
        <f>IF(A87="","",IF(OR(F87="",G87="",H87="",K87="",N87=""),"REVISAR DATOS",IF(N87="Cancelado","NO APLICA",IF(H87&lt;=G87,"REVISAR HORAS",IF(SUMPRODUCT(($F$6:$F$105=F87)*($K$6:$K$105=K87)*($N$6:$N$105&lt;&gt;"Cancelado")*($G$6:$G$105&lt;H87)*($H$6:$H$105&gt;G87)*(ROW($A$6:$A$105)&lt;&gt;ROW()))&gt;0,"REVISAR SOLAPAMIENTO","SIN SOLAPAMIENTO")))))</f>
        <v/>
      </c>
      <c r="P87" s="21">
        <f>IF(A87="","",IF(OR(J87="",K87="",N87=""),"REVISAR DATOS",IF(N87="Cancelado","NO APLICA",IFERROR(IF(OR(VLOOKUP(K87,'Parámetros'!$I$5:$K$10,2,FALSE)=J87,VLOOKUP(K87,'Parámetros'!$I$5:$K$10,3,FALSE)=J87),"IDIOMA COINCIDE","REVISAR IDIOMA"),"REVISAR GUÍA"))))</f>
        <v/>
      </c>
      <c r="Q87">
        <f>IF('Parámetros'!A86="","",'Parámetros'!A86)</f>
        <v/>
      </c>
      <c r="R87">
        <f>IF('Parámetros'!C86="","",'Parámetros'!C86)</f>
        <v/>
      </c>
      <c r="S87">
        <f>IF('Parámetros'!E86="","",'Parámetros'!E86)</f>
        <v/>
      </c>
      <c r="T87">
        <f>IF('Parámetros'!G86="","",'Parámetros'!G86)</f>
        <v/>
      </c>
      <c r="U87">
        <f>IF('Parámetros'!I86="","",'Parámetros'!I86)</f>
        <v/>
      </c>
      <c r="V87">
        <f>IF('Parámetros'!M86="","",'Parámetros'!M86)</f>
        <v/>
      </c>
      <c r="X87">
        <f>IF('Parámetros'!P90="","",'Parámetros'!P90)</f>
        <v/>
      </c>
    </row>
    <row r="88" ht="24" customHeight="1">
      <c r="A88" s="14" t="n"/>
      <c r="B88" s="14" t="n"/>
      <c r="C88" s="14" t="n"/>
      <c r="D88" s="14" t="n"/>
      <c r="E88" s="14" t="n"/>
      <c r="F88" s="15" t="n"/>
      <c r="G88" s="26" t="n"/>
      <c r="H88" s="26" t="n"/>
      <c r="I88" s="17" t="n"/>
      <c r="J88" s="14" t="n"/>
      <c r="K88" s="14" t="n"/>
      <c r="L88" s="14" t="n"/>
      <c r="M88" s="18" t="n"/>
      <c r="N88" s="19" t="n"/>
      <c r="O88" s="20">
        <f>IF(A88="","",IF(OR(F88="",G88="",H88="",K88="",N88=""),"REVISAR DATOS",IF(N88="Cancelado","NO APLICA",IF(H88&lt;=G88,"REVISAR HORAS",IF(SUMPRODUCT(($F$6:$F$105=F88)*($K$6:$K$105=K88)*($N$6:$N$105&lt;&gt;"Cancelado")*($G$6:$G$105&lt;H88)*($H$6:$H$105&gt;G88)*(ROW($A$6:$A$105)&lt;&gt;ROW()))&gt;0,"REVISAR SOLAPAMIENTO","SIN SOLAPAMIENTO")))))</f>
        <v/>
      </c>
      <c r="P88" s="20">
        <f>IF(A88="","",IF(OR(J88="",K88="",N88=""),"REVISAR DATOS",IF(N88="Cancelado","NO APLICA",IFERROR(IF(OR(VLOOKUP(K88,'Parámetros'!$I$5:$K$10,2,FALSE)=J88,VLOOKUP(K88,'Parámetros'!$I$5:$K$10,3,FALSE)=J88),"IDIOMA COINCIDE","REVISAR IDIOMA"),"REVISAR GUÍA"))))</f>
        <v/>
      </c>
      <c r="Q88">
        <f>IF('Parámetros'!A87="","",'Parámetros'!A87)</f>
        <v/>
      </c>
      <c r="R88">
        <f>IF('Parámetros'!C87="","",'Parámetros'!C87)</f>
        <v/>
      </c>
      <c r="S88">
        <f>IF('Parámetros'!E87="","",'Parámetros'!E87)</f>
        <v/>
      </c>
      <c r="T88">
        <f>IF('Parámetros'!G87="","",'Parámetros'!G87)</f>
        <v/>
      </c>
      <c r="U88">
        <f>IF('Parámetros'!I87="","",'Parámetros'!I87)</f>
        <v/>
      </c>
      <c r="V88">
        <f>IF('Parámetros'!M87="","",'Parámetros'!M87)</f>
        <v/>
      </c>
      <c r="X88">
        <f>IF('Parámetros'!P91="","",'Parámetros'!P91)</f>
        <v/>
      </c>
    </row>
    <row r="89" ht="24" customHeight="1">
      <c r="A89" s="14" t="n"/>
      <c r="B89" s="14" t="n"/>
      <c r="C89" s="14" t="n"/>
      <c r="D89" s="14" t="n"/>
      <c r="E89" s="14" t="n"/>
      <c r="F89" s="15" t="n"/>
      <c r="G89" s="26" t="n"/>
      <c r="H89" s="26" t="n"/>
      <c r="I89" s="17" t="n"/>
      <c r="J89" s="14" t="n"/>
      <c r="K89" s="14" t="n"/>
      <c r="L89" s="14" t="n"/>
      <c r="M89" s="18" t="n"/>
      <c r="N89" s="19" t="n"/>
      <c r="O89" s="21">
        <f>IF(A89="","",IF(OR(F89="",G89="",H89="",K89="",N89=""),"REVISAR DATOS",IF(N89="Cancelado","NO APLICA",IF(H89&lt;=G89,"REVISAR HORAS",IF(SUMPRODUCT(($F$6:$F$105=F89)*($K$6:$K$105=K89)*($N$6:$N$105&lt;&gt;"Cancelado")*($G$6:$G$105&lt;H89)*($H$6:$H$105&gt;G89)*(ROW($A$6:$A$105)&lt;&gt;ROW()))&gt;0,"REVISAR SOLAPAMIENTO","SIN SOLAPAMIENTO")))))</f>
        <v/>
      </c>
      <c r="P89" s="21">
        <f>IF(A89="","",IF(OR(J89="",K89="",N89=""),"REVISAR DATOS",IF(N89="Cancelado","NO APLICA",IFERROR(IF(OR(VLOOKUP(K89,'Parámetros'!$I$5:$K$10,2,FALSE)=J89,VLOOKUP(K89,'Parámetros'!$I$5:$K$10,3,FALSE)=J89),"IDIOMA COINCIDE","REVISAR IDIOMA"),"REVISAR GUÍA"))))</f>
        <v/>
      </c>
      <c r="Q89">
        <f>IF('Parámetros'!A88="","",'Parámetros'!A88)</f>
        <v/>
      </c>
      <c r="R89">
        <f>IF('Parámetros'!C88="","",'Parámetros'!C88)</f>
        <v/>
      </c>
      <c r="S89">
        <f>IF('Parámetros'!E88="","",'Parámetros'!E88)</f>
        <v/>
      </c>
      <c r="T89">
        <f>IF('Parámetros'!G88="","",'Parámetros'!G88)</f>
        <v/>
      </c>
      <c r="U89">
        <f>IF('Parámetros'!I88="","",'Parámetros'!I88)</f>
        <v/>
      </c>
      <c r="V89">
        <f>IF('Parámetros'!M88="","",'Parámetros'!M88)</f>
        <v/>
      </c>
      <c r="X89">
        <f>IF('Parámetros'!P92="","",'Parámetros'!P92)</f>
        <v/>
      </c>
    </row>
    <row r="90" ht="24" customHeight="1">
      <c r="A90" s="14" t="n"/>
      <c r="B90" s="14" t="n"/>
      <c r="C90" s="14" t="n"/>
      <c r="D90" s="14" t="n"/>
      <c r="E90" s="14" t="n"/>
      <c r="F90" s="15" t="n"/>
      <c r="G90" s="26" t="n"/>
      <c r="H90" s="26" t="n"/>
      <c r="I90" s="17" t="n"/>
      <c r="J90" s="14" t="n"/>
      <c r="K90" s="14" t="n"/>
      <c r="L90" s="14" t="n"/>
      <c r="M90" s="18" t="n"/>
      <c r="N90" s="19" t="n"/>
      <c r="O90" s="20">
        <f>IF(A90="","",IF(OR(F90="",G90="",H90="",K90="",N90=""),"REVISAR DATOS",IF(N90="Cancelado","NO APLICA",IF(H90&lt;=G90,"REVISAR HORAS",IF(SUMPRODUCT(($F$6:$F$105=F90)*($K$6:$K$105=K90)*($N$6:$N$105&lt;&gt;"Cancelado")*($G$6:$G$105&lt;H90)*($H$6:$H$105&gt;G90)*(ROW($A$6:$A$105)&lt;&gt;ROW()))&gt;0,"REVISAR SOLAPAMIENTO","SIN SOLAPAMIENTO")))))</f>
        <v/>
      </c>
      <c r="P90" s="20">
        <f>IF(A90="","",IF(OR(J90="",K90="",N90=""),"REVISAR DATOS",IF(N90="Cancelado","NO APLICA",IFERROR(IF(OR(VLOOKUP(K90,'Parámetros'!$I$5:$K$10,2,FALSE)=J90,VLOOKUP(K90,'Parámetros'!$I$5:$K$10,3,FALSE)=J90),"IDIOMA COINCIDE","REVISAR IDIOMA"),"REVISAR GUÍA"))))</f>
        <v/>
      </c>
      <c r="Q90">
        <f>IF('Parámetros'!A89="","",'Parámetros'!A89)</f>
        <v/>
      </c>
      <c r="R90">
        <f>IF('Parámetros'!C89="","",'Parámetros'!C89)</f>
        <v/>
      </c>
      <c r="S90">
        <f>IF('Parámetros'!E89="","",'Parámetros'!E89)</f>
        <v/>
      </c>
      <c r="T90">
        <f>IF('Parámetros'!G89="","",'Parámetros'!G89)</f>
        <v/>
      </c>
      <c r="U90">
        <f>IF('Parámetros'!I89="","",'Parámetros'!I89)</f>
        <v/>
      </c>
      <c r="V90">
        <f>IF('Parámetros'!M89="","",'Parámetros'!M89)</f>
        <v/>
      </c>
      <c r="X90">
        <f>IF('Parámetros'!P93="","",'Parámetros'!P93)</f>
        <v/>
      </c>
    </row>
    <row r="91" ht="24" customHeight="1">
      <c r="A91" s="14" t="n"/>
      <c r="B91" s="14" t="n"/>
      <c r="C91" s="14" t="n"/>
      <c r="D91" s="14" t="n"/>
      <c r="E91" s="14" t="n"/>
      <c r="F91" s="15" t="n"/>
      <c r="G91" s="26" t="n"/>
      <c r="H91" s="26" t="n"/>
      <c r="I91" s="17" t="n"/>
      <c r="J91" s="14" t="n"/>
      <c r="K91" s="14" t="n"/>
      <c r="L91" s="14" t="n"/>
      <c r="M91" s="18" t="n"/>
      <c r="N91" s="19" t="n"/>
      <c r="O91" s="21">
        <f>IF(A91="","",IF(OR(F91="",G91="",H91="",K91="",N91=""),"REVISAR DATOS",IF(N91="Cancelado","NO APLICA",IF(H91&lt;=G91,"REVISAR HORAS",IF(SUMPRODUCT(($F$6:$F$105=F91)*($K$6:$K$105=K91)*($N$6:$N$105&lt;&gt;"Cancelado")*($G$6:$G$105&lt;H91)*($H$6:$H$105&gt;G91)*(ROW($A$6:$A$105)&lt;&gt;ROW()))&gt;0,"REVISAR SOLAPAMIENTO","SIN SOLAPAMIENTO")))))</f>
        <v/>
      </c>
      <c r="P91" s="21">
        <f>IF(A91="","",IF(OR(J91="",K91="",N91=""),"REVISAR DATOS",IF(N91="Cancelado","NO APLICA",IFERROR(IF(OR(VLOOKUP(K91,'Parámetros'!$I$5:$K$10,2,FALSE)=J91,VLOOKUP(K91,'Parámetros'!$I$5:$K$10,3,FALSE)=J91),"IDIOMA COINCIDE","REVISAR IDIOMA"),"REVISAR GUÍA"))))</f>
        <v/>
      </c>
      <c r="Q91">
        <f>IF('Parámetros'!A90="","",'Parámetros'!A90)</f>
        <v/>
      </c>
      <c r="R91">
        <f>IF('Parámetros'!C90="","",'Parámetros'!C90)</f>
        <v/>
      </c>
      <c r="S91">
        <f>IF('Parámetros'!E90="","",'Parámetros'!E90)</f>
        <v/>
      </c>
      <c r="T91">
        <f>IF('Parámetros'!G90="","",'Parámetros'!G90)</f>
        <v/>
      </c>
      <c r="U91">
        <f>IF('Parámetros'!I90="","",'Parámetros'!I90)</f>
        <v/>
      </c>
      <c r="V91">
        <f>IF('Parámetros'!M90="","",'Parámetros'!M90)</f>
        <v/>
      </c>
      <c r="X91">
        <f>IF('Parámetros'!P94="","",'Parámetros'!P94)</f>
        <v/>
      </c>
    </row>
    <row r="92" ht="24" customHeight="1">
      <c r="A92" s="14" t="n"/>
      <c r="B92" s="14" t="n"/>
      <c r="C92" s="14" t="n"/>
      <c r="D92" s="14" t="n"/>
      <c r="E92" s="14" t="n"/>
      <c r="F92" s="15" t="n"/>
      <c r="G92" s="26" t="n"/>
      <c r="H92" s="26" t="n"/>
      <c r="I92" s="17" t="n"/>
      <c r="J92" s="14" t="n"/>
      <c r="K92" s="14" t="n"/>
      <c r="L92" s="14" t="n"/>
      <c r="M92" s="18" t="n"/>
      <c r="N92" s="19" t="n"/>
      <c r="O92" s="20">
        <f>IF(A92="","",IF(OR(F92="",G92="",H92="",K92="",N92=""),"REVISAR DATOS",IF(N92="Cancelado","NO APLICA",IF(H92&lt;=G92,"REVISAR HORAS",IF(SUMPRODUCT(($F$6:$F$105=F92)*($K$6:$K$105=K92)*($N$6:$N$105&lt;&gt;"Cancelado")*($G$6:$G$105&lt;H92)*($H$6:$H$105&gt;G92)*(ROW($A$6:$A$105)&lt;&gt;ROW()))&gt;0,"REVISAR SOLAPAMIENTO","SIN SOLAPAMIENTO")))))</f>
        <v/>
      </c>
      <c r="P92" s="20">
        <f>IF(A92="","",IF(OR(J92="",K92="",N92=""),"REVISAR DATOS",IF(N92="Cancelado","NO APLICA",IFERROR(IF(OR(VLOOKUP(K92,'Parámetros'!$I$5:$K$10,2,FALSE)=J92,VLOOKUP(K92,'Parámetros'!$I$5:$K$10,3,FALSE)=J92),"IDIOMA COINCIDE","REVISAR IDIOMA"),"REVISAR GUÍA"))))</f>
        <v/>
      </c>
      <c r="Q92">
        <f>IF('Parámetros'!A91="","",'Parámetros'!A91)</f>
        <v/>
      </c>
      <c r="R92">
        <f>IF('Parámetros'!C91="","",'Parámetros'!C91)</f>
        <v/>
      </c>
      <c r="S92">
        <f>IF('Parámetros'!E91="","",'Parámetros'!E91)</f>
        <v/>
      </c>
      <c r="T92">
        <f>IF('Parámetros'!G91="","",'Parámetros'!G91)</f>
        <v/>
      </c>
      <c r="U92">
        <f>IF('Parámetros'!I91="","",'Parámetros'!I91)</f>
        <v/>
      </c>
      <c r="V92">
        <f>IF('Parámetros'!M91="","",'Parámetros'!M91)</f>
        <v/>
      </c>
      <c r="X92">
        <f>IF('Parámetros'!P95="","",'Parámetros'!P95)</f>
        <v/>
      </c>
    </row>
    <row r="93" ht="24" customHeight="1">
      <c r="A93" s="14" t="n"/>
      <c r="B93" s="14" t="n"/>
      <c r="C93" s="14" t="n"/>
      <c r="D93" s="14" t="n"/>
      <c r="E93" s="14" t="n"/>
      <c r="F93" s="15" t="n"/>
      <c r="G93" s="26" t="n"/>
      <c r="H93" s="26" t="n"/>
      <c r="I93" s="17" t="n"/>
      <c r="J93" s="14" t="n"/>
      <c r="K93" s="14" t="n"/>
      <c r="L93" s="14" t="n"/>
      <c r="M93" s="18" t="n"/>
      <c r="N93" s="19" t="n"/>
      <c r="O93" s="21">
        <f>IF(A93="","",IF(OR(F93="",G93="",H93="",K93="",N93=""),"REVISAR DATOS",IF(N93="Cancelado","NO APLICA",IF(H93&lt;=G93,"REVISAR HORAS",IF(SUMPRODUCT(($F$6:$F$105=F93)*($K$6:$K$105=K93)*($N$6:$N$105&lt;&gt;"Cancelado")*($G$6:$G$105&lt;H93)*($H$6:$H$105&gt;G93)*(ROW($A$6:$A$105)&lt;&gt;ROW()))&gt;0,"REVISAR SOLAPAMIENTO","SIN SOLAPAMIENTO")))))</f>
        <v/>
      </c>
      <c r="P93" s="21">
        <f>IF(A93="","",IF(OR(J93="",K93="",N93=""),"REVISAR DATOS",IF(N93="Cancelado","NO APLICA",IFERROR(IF(OR(VLOOKUP(K93,'Parámetros'!$I$5:$K$10,2,FALSE)=J93,VLOOKUP(K93,'Parámetros'!$I$5:$K$10,3,FALSE)=J93),"IDIOMA COINCIDE","REVISAR IDIOMA"),"REVISAR GUÍA"))))</f>
        <v/>
      </c>
      <c r="Q93">
        <f>IF('Parámetros'!A92="","",'Parámetros'!A92)</f>
        <v/>
      </c>
      <c r="R93">
        <f>IF('Parámetros'!C92="","",'Parámetros'!C92)</f>
        <v/>
      </c>
      <c r="S93">
        <f>IF('Parámetros'!E92="","",'Parámetros'!E92)</f>
        <v/>
      </c>
      <c r="T93">
        <f>IF('Parámetros'!G92="","",'Parámetros'!G92)</f>
        <v/>
      </c>
      <c r="U93">
        <f>IF('Parámetros'!I92="","",'Parámetros'!I92)</f>
        <v/>
      </c>
      <c r="V93">
        <f>IF('Parámetros'!M92="","",'Parámetros'!M92)</f>
        <v/>
      </c>
      <c r="X93">
        <f>IF('Parámetros'!P96="","",'Parámetros'!P96)</f>
        <v/>
      </c>
    </row>
    <row r="94" ht="24" customHeight="1">
      <c r="A94" s="14" t="n"/>
      <c r="B94" s="14" t="n"/>
      <c r="C94" s="14" t="n"/>
      <c r="D94" s="14" t="n"/>
      <c r="E94" s="14" t="n"/>
      <c r="F94" s="15" t="n"/>
      <c r="G94" s="26" t="n"/>
      <c r="H94" s="26" t="n"/>
      <c r="I94" s="17" t="n"/>
      <c r="J94" s="14" t="n"/>
      <c r="K94" s="14" t="n"/>
      <c r="L94" s="14" t="n"/>
      <c r="M94" s="18" t="n"/>
      <c r="N94" s="19" t="n"/>
      <c r="O94" s="20">
        <f>IF(A94="","",IF(OR(F94="",G94="",H94="",K94="",N94=""),"REVISAR DATOS",IF(N94="Cancelado","NO APLICA",IF(H94&lt;=G94,"REVISAR HORAS",IF(SUMPRODUCT(($F$6:$F$105=F94)*($K$6:$K$105=K94)*($N$6:$N$105&lt;&gt;"Cancelado")*($G$6:$G$105&lt;H94)*($H$6:$H$105&gt;G94)*(ROW($A$6:$A$105)&lt;&gt;ROW()))&gt;0,"REVISAR SOLAPAMIENTO","SIN SOLAPAMIENTO")))))</f>
        <v/>
      </c>
      <c r="P94" s="20">
        <f>IF(A94="","",IF(OR(J94="",K94="",N94=""),"REVISAR DATOS",IF(N94="Cancelado","NO APLICA",IFERROR(IF(OR(VLOOKUP(K94,'Parámetros'!$I$5:$K$10,2,FALSE)=J94,VLOOKUP(K94,'Parámetros'!$I$5:$K$10,3,FALSE)=J94),"IDIOMA COINCIDE","REVISAR IDIOMA"),"REVISAR GUÍA"))))</f>
        <v/>
      </c>
      <c r="Q94">
        <f>IF('Parámetros'!A93="","",'Parámetros'!A93)</f>
        <v/>
      </c>
      <c r="R94">
        <f>IF('Parámetros'!C93="","",'Parámetros'!C93)</f>
        <v/>
      </c>
      <c r="S94">
        <f>IF('Parámetros'!E93="","",'Parámetros'!E93)</f>
        <v/>
      </c>
      <c r="T94">
        <f>IF('Parámetros'!G93="","",'Parámetros'!G93)</f>
        <v/>
      </c>
      <c r="U94">
        <f>IF('Parámetros'!I93="","",'Parámetros'!I93)</f>
        <v/>
      </c>
      <c r="V94">
        <f>IF('Parámetros'!M93="","",'Parámetros'!M93)</f>
        <v/>
      </c>
      <c r="X94">
        <f>IF('Parámetros'!P97="","",'Parámetros'!P97)</f>
        <v/>
      </c>
    </row>
    <row r="95" ht="24" customHeight="1">
      <c r="A95" s="14" t="n"/>
      <c r="B95" s="14" t="n"/>
      <c r="C95" s="14" t="n"/>
      <c r="D95" s="14" t="n"/>
      <c r="E95" s="14" t="n"/>
      <c r="F95" s="15" t="n"/>
      <c r="G95" s="26" t="n"/>
      <c r="H95" s="26" t="n"/>
      <c r="I95" s="17" t="n"/>
      <c r="J95" s="14" t="n"/>
      <c r="K95" s="14" t="n"/>
      <c r="L95" s="14" t="n"/>
      <c r="M95" s="18" t="n"/>
      <c r="N95" s="19" t="n"/>
      <c r="O95" s="21">
        <f>IF(A95="","",IF(OR(F95="",G95="",H95="",K95="",N95=""),"REVISAR DATOS",IF(N95="Cancelado","NO APLICA",IF(H95&lt;=G95,"REVISAR HORAS",IF(SUMPRODUCT(($F$6:$F$105=F95)*($K$6:$K$105=K95)*($N$6:$N$105&lt;&gt;"Cancelado")*($G$6:$G$105&lt;H95)*($H$6:$H$105&gt;G95)*(ROW($A$6:$A$105)&lt;&gt;ROW()))&gt;0,"REVISAR SOLAPAMIENTO","SIN SOLAPAMIENTO")))))</f>
        <v/>
      </c>
      <c r="P95" s="21">
        <f>IF(A95="","",IF(OR(J95="",K95="",N95=""),"REVISAR DATOS",IF(N95="Cancelado","NO APLICA",IFERROR(IF(OR(VLOOKUP(K95,'Parámetros'!$I$5:$K$10,2,FALSE)=J95,VLOOKUP(K95,'Parámetros'!$I$5:$K$10,3,FALSE)=J95),"IDIOMA COINCIDE","REVISAR IDIOMA"),"REVISAR GUÍA"))))</f>
        <v/>
      </c>
      <c r="Q95">
        <f>IF('Parámetros'!A94="","",'Parámetros'!A94)</f>
        <v/>
      </c>
      <c r="R95">
        <f>IF('Parámetros'!C94="","",'Parámetros'!C94)</f>
        <v/>
      </c>
      <c r="S95">
        <f>IF('Parámetros'!E94="","",'Parámetros'!E94)</f>
        <v/>
      </c>
      <c r="T95">
        <f>IF('Parámetros'!G94="","",'Parámetros'!G94)</f>
        <v/>
      </c>
      <c r="U95">
        <f>IF('Parámetros'!I94="","",'Parámetros'!I94)</f>
        <v/>
      </c>
      <c r="V95">
        <f>IF('Parámetros'!M94="","",'Parámetros'!M94)</f>
        <v/>
      </c>
      <c r="X95">
        <f>IF('Parámetros'!P98="","",'Parámetros'!P98)</f>
        <v/>
      </c>
    </row>
    <row r="96" ht="24" customHeight="1">
      <c r="A96" s="14" t="n"/>
      <c r="B96" s="14" t="n"/>
      <c r="C96" s="14" t="n"/>
      <c r="D96" s="14" t="n"/>
      <c r="E96" s="14" t="n"/>
      <c r="F96" s="15" t="n"/>
      <c r="G96" s="26" t="n"/>
      <c r="H96" s="26" t="n"/>
      <c r="I96" s="17" t="n"/>
      <c r="J96" s="14" t="n"/>
      <c r="K96" s="14" t="n"/>
      <c r="L96" s="14" t="n"/>
      <c r="M96" s="18" t="n"/>
      <c r="N96" s="19" t="n"/>
      <c r="O96" s="20">
        <f>IF(A96="","",IF(OR(F96="",G96="",H96="",K96="",N96=""),"REVISAR DATOS",IF(N96="Cancelado","NO APLICA",IF(H96&lt;=G96,"REVISAR HORAS",IF(SUMPRODUCT(($F$6:$F$105=F96)*($K$6:$K$105=K96)*($N$6:$N$105&lt;&gt;"Cancelado")*($G$6:$G$105&lt;H96)*($H$6:$H$105&gt;G96)*(ROW($A$6:$A$105)&lt;&gt;ROW()))&gt;0,"REVISAR SOLAPAMIENTO","SIN SOLAPAMIENTO")))))</f>
        <v/>
      </c>
      <c r="P96" s="20">
        <f>IF(A96="","",IF(OR(J96="",K96="",N96=""),"REVISAR DATOS",IF(N96="Cancelado","NO APLICA",IFERROR(IF(OR(VLOOKUP(K96,'Parámetros'!$I$5:$K$10,2,FALSE)=J96,VLOOKUP(K96,'Parámetros'!$I$5:$K$10,3,FALSE)=J96),"IDIOMA COINCIDE","REVISAR IDIOMA"),"REVISAR GUÍA"))))</f>
        <v/>
      </c>
      <c r="Q96">
        <f>IF('Parámetros'!A95="","",'Parámetros'!A95)</f>
        <v/>
      </c>
      <c r="R96">
        <f>IF('Parámetros'!C95="","",'Parámetros'!C95)</f>
        <v/>
      </c>
      <c r="S96">
        <f>IF('Parámetros'!E95="","",'Parámetros'!E95)</f>
        <v/>
      </c>
      <c r="T96">
        <f>IF('Parámetros'!G95="","",'Parámetros'!G95)</f>
        <v/>
      </c>
      <c r="U96">
        <f>IF('Parámetros'!I95="","",'Parámetros'!I95)</f>
        <v/>
      </c>
      <c r="V96">
        <f>IF('Parámetros'!M95="","",'Parámetros'!M95)</f>
        <v/>
      </c>
      <c r="X96">
        <f>IF('Parámetros'!P99="","",'Parámetros'!P99)</f>
        <v/>
      </c>
    </row>
    <row r="97" ht="24" customHeight="1">
      <c r="A97" s="14" t="n"/>
      <c r="B97" s="14" t="n"/>
      <c r="C97" s="14" t="n"/>
      <c r="D97" s="14" t="n"/>
      <c r="E97" s="14" t="n"/>
      <c r="F97" s="15" t="n"/>
      <c r="G97" s="26" t="n"/>
      <c r="H97" s="26" t="n"/>
      <c r="I97" s="17" t="n"/>
      <c r="J97" s="14" t="n"/>
      <c r="K97" s="14" t="n"/>
      <c r="L97" s="14" t="n"/>
      <c r="M97" s="18" t="n"/>
      <c r="N97" s="19" t="n"/>
      <c r="O97" s="21">
        <f>IF(A97="","",IF(OR(F97="",G97="",H97="",K97="",N97=""),"REVISAR DATOS",IF(N97="Cancelado","NO APLICA",IF(H97&lt;=G97,"REVISAR HORAS",IF(SUMPRODUCT(($F$6:$F$105=F97)*($K$6:$K$105=K97)*($N$6:$N$105&lt;&gt;"Cancelado")*($G$6:$G$105&lt;H97)*($H$6:$H$105&gt;G97)*(ROW($A$6:$A$105)&lt;&gt;ROW()))&gt;0,"REVISAR SOLAPAMIENTO","SIN SOLAPAMIENTO")))))</f>
        <v/>
      </c>
      <c r="P97" s="21">
        <f>IF(A97="","",IF(OR(J97="",K97="",N97=""),"REVISAR DATOS",IF(N97="Cancelado","NO APLICA",IFERROR(IF(OR(VLOOKUP(K97,'Parámetros'!$I$5:$K$10,2,FALSE)=J97,VLOOKUP(K97,'Parámetros'!$I$5:$K$10,3,FALSE)=J97),"IDIOMA COINCIDE","REVISAR IDIOMA"),"REVISAR GUÍA"))))</f>
        <v/>
      </c>
      <c r="Q97">
        <f>IF('Parámetros'!A96="","",'Parámetros'!A96)</f>
        <v/>
      </c>
      <c r="R97">
        <f>IF('Parámetros'!C96="","",'Parámetros'!C96)</f>
        <v/>
      </c>
      <c r="S97">
        <f>IF('Parámetros'!E96="","",'Parámetros'!E96)</f>
        <v/>
      </c>
      <c r="T97">
        <f>IF('Parámetros'!G96="","",'Parámetros'!G96)</f>
        <v/>
      </c>
      <c r="U97">
        <f>IF('Parámetros'!I96="","",'Parámetros'!I96)</f>
        <v/>
      </c>
      <c r="V97">
        <f>IF('Parámetros'!M96="","",'Parámetros'!M96)</f>
        <v/>
      </c>
      <c r="X97">
        <f>IF('Parámetros'!P100="","",'Parámetros'!P100)</f>
        <v/>
      </c>
    </row>
    <row r="98" ht="24" customHeight="1">
      <c r="A98" s="14" t="n"/>
      <c r="B98" s="14" t="n"/>
      <c r="C98" s="14" t="n"/>
      <c r="D98" s="14" t="n"/>
      <c r="E98" s="14" t="n"/>
      <c r="F98" s="15" t="n"/>
      <c r="G98" s="26" t="n"/>
      <c r="H98" s="26" t="n"/>
      <c r="I98" s="17" t="n"/>
      <c r="J98" s="14" t="n"/>
      <c r="K98" s="14" t="n"/>
      <c r="L98" s="14" t="n"/>
      <c r="M98" s="18" t="n"/>
      <c r="N98" s="19" t="n"/>
      <c r="O98" s="20">
        <f>IF(A98="","",IF(OR(F98="",G98="",H98="",K98="",N98=""),"REVISAR DATOS",IF(N98="Cancelado","NO APLICA",IF(H98&lt;=G98,"REVISAR HORAS",IF(SUMPRODUCT(($F$6:$F$105=F98)*($K$6:$K$105=K98)*($N$6:$N$105&lt;&gt;"Cancelado")*($G$6:$G$105&lt;H98)*($H$6:$H$105&gt;G98)*(ROW($A$6:$A$105)&lt;&gt;ROW()))&gt;0,"REVISAR SOLAPAMIENTO","SIN SOLAPAMIENTO")))))</f>
        <v/>
      </c>
      <c r="P98" s="20">
        <f>IF(A98="","",IF(OR(J98="",K98="",N98=""),"REVISAR DATOS",IF(N98="Cancelado","NO APLICA",IFERROR(IF(OR(VLOOKUP(K98,'Parámetros'!$I$5:$K$10,2,FALSE)=J98,VLOOKUP(K98,'Parámetros'!$I$5:$K$10,3,FALSE)=J98),"IDIOMA COINCIDE","REVISAR IDIOMA"),"REVISAR GUÍA"))))</f>
        <v/>
      </c>
      <c r="Q98">
        <f>IF('Parámetros'!A97="","",'Parámetros'!A97)</f>
        <v/>
      </c>
      <c r="R98">
        <f>IF('Parámetros'!C97="","",'Parámetros'!C97)</f>
        <v/>
      </c>
      <c r="S98">
        <f>IF('Parámetros'!E97="","",'Parámetros'!E97)</f>
        <v/>
      </c>
      <c r="T98">
        <f>IF('Parámetros'!G97="","",'Parámetros'!G97)</f>
        <v/>
      </c>
      <c r="U98">
        <f>IF('Parámetros'!I97="","",'Parámetros'!I97)</f>
        <v/>
      </c>
      <c r="V98">
        <f>IF('Parámetros'!M97="","",'Parámetros'!M97)</f>
        <v/>
      </c>
      <c r="X98">
        <f>IF('Parámetros'!P101="","",'Parámetros'!P101)</f>
        <v/>
      </c>
    </row>
    <row r="99" ht="24" customHeight="1">
      <c r="A99" s="14" t="n"/>
      <c r="B99" s="14" t="n"/>
      <c r="C99" s="14" t="n"/>
      <c r="D99" s="14" t="n"/>
      <c r="E99" s="14" t="n"/>
      <c r="F99" s="15" t="n"/>
      <c r="G99" s="26" t="n"/>
      <c r="H99" s="26" t="n"/>
      <c r="I99" s="17" t="n"/>
      <c r="J99" s="14" t="n"/>
      <c r="K99" s="14" t="n"/>
      <c r="L99" s="14" t="n"/>
      <c r="M99" s="18" t="n"/>
      <c r="N99" s="19" t="n"/>
      <c r="O99" s="21">
        <f>IF(A99="","",IF(OR(F99="",G99="",H99="",K99="",N99=""),"REVISAR DATOS",IF(N99="Cancelado","NO APLICA",IF(H99&lt;=G99,"REVISAR HORAS",IF(SUMPRODUCT(($F$6:$F$105=F99)*($K$6:$K$105=K99)*($N$6:$N$105&lt;&gt;"Cancelado")*($G$6:$G$105&lt;H99)*($H$6:$H$105&gt;G99)*(ROW($A$6:$A$105)&lt;&gt;ROW()))&gt;0,"REVISAR SOLAPAMIENTO","SIN SOLAPAMIENTO")))))</f>
        <v/>
      </c>
      <c r="P99" s="21">
        <f>IF(A99="","",IF(OR(J99="",K99="",N99=""),"REVISAR DATOS",IF(N99="Cancelado","NO APLICA",IFERROR(IF(OR(VLOOKUP(K99,'Parámetros'!$I$5:$K$10,2,FALSE)=J99,VLOOKUP(K99,'Parámetros'!$I$5:$K$10,3,FALSE)=J99),"IDIOMA COINCIDE","REVISAR IDIOMA"),"REVISAR GUÍA"))))</f>
        <v/>
      </c>
      <c r="Q99">
        <f>IF('Parámetros'!A98="","",'Parámetros'!A98)</f>
        <v/>
      </c>
      <c r="R99">
        <f>IF('Parámetros'!C98="","",'Parámetros'!C98)</f>
        <v/>
      </c>
      <c r="S99">
        <f>IF('Parámetros'!E98="","",'Parámetros'!E98)</f>
        <v/>
      </c>
      <c r="T99">
        <f>IF('Parámetros'!G98="","",'Parámetros'!G98)</f>
        <v/>
      </c>
      <c r="U99">
        <f>IF('Parámetros'!I98="","",'Parámetros'!I98)</f>
        <v/>
      </c>
      <c r="V99">
        <f>IF('Parámetros'!M98="","",'Parámetros'!M98)</f>
        <v/>
      </c>
      <c r="X99">
        <f>IF('Parámetros'!P102="","",'Parámetros'!P102)</f>
        <v/>
      </c>
    </row>
    <row r="100" ht="24" customHeight="1">
      <c r="A100" s="14" t="n"/>
      <c r="B100" s="14" t="n"/>
      <c r="C100" s="14" t="n"/>
      <c r="D100" s="14" t="n"/>
      <c r="E100" s="14" t="n"/>
      <c r="F100" s="15" t="n"/>
      <c r="G100" s="26" t="n"/>
      <c r="H100" s="26" t="n"/>
      <c r="I100" s="17" t="n"/>
      <c r="J100" s="14" t="n"/>
      <c r="K100" s="14" t="n"/>
      <c r="L100" s="14" t="n"/>
      <c r="M100" s="18" t="n"/>
      <c r="N100" s="19" t="n"/>
      <c r="O100" s="20">
        <f>IF(A100="","",IF(OR(F100="",G100="",H100="",K100="",N100=""),"REVISAR DATOS",IF(N100="Cancelado","NO APLICA",IF(H100&lt;=G100,"REVISAR HORAS",IF(SUMPRODUCT(($F$6:$F$105=F100)*($K$6:$K$105=K100)*($N$6:$N$105&lt;&gt;"Cancelado")*($G$6:$G$105&lt;H100)*($H$6:$H$105&gt;G100)*(ROW($A$6:$A$105)&lt;&gt;ROW()))&gt;0,"REVISAR SOLAPAMIENTO","SIN SOLAPAMIENTO")))))</f>
        <v/>
      </c>
      <c r="P100" s="20">
        <f>IF(A100="","",IF(OR(J100="",K100="",N100=""),"REVISAR DATOS",IF(N100="Cancelado","NO APLICA",IFERROR(IF(OR(VLOOKUP(K100,'Parámetros'!$I$5:$K$10,2,FALSE)=J100,VLOOKUP(K100,'Parámetros'!$I$5:$K$10,3,FALSE)=J100),"IDIOMA COINCIDE","REVISAR IDIOMA"),"REVISAR GUÍA"))))</f>
        <v/>
      </c>
      <c r="Q100">
        <f>IF('Parámetros'!A99="","",'Parámetros'!A99)</f>
        <v/>
      </c>
      <c r="R100">
        <f>IF('Parámetros'!C99="","",'Parámetros'!C99)</f>
        <v/>
      </c>
      <c r="S100">
        <f>IF('Parámetros'!E99="","",'Parámetros'!E99)</f>
        <v/>
      </c>
      <c r="T100">
        <f>IF('Parámetros'!G99="","",'Parámetros'!G99)</f>
        <v/>
      </c>
      <c r="U100">
        <f>IF('Parámetros'!I99="","",'Parámetros'!I99)</f>
        <v/>
      </c>
      <c r="V100">
        <f>IF('Parámetros'!M99="","",'Parámetros'!M99)</f>
        <v/>
      </c>
      <c r="X100">
        <f>IF('Parámetros'!P103="","",'Parámetros'!P103)</f>
        <v/>
      </c>
    </row>
    <row r="101" ht="24" customHeight="1">
      <c r="A101" s="14" t="n"/>
      <c r="B101" s="14" t="n"/>
      <c r="C101" s="14" t="n"/>
      <c r="D101" s="14" t="n"/>
      <c r="E101" s="14" t="n"/>
      <c r="F101" s="15" t="n"/>
      <c r="G101" s="26" t="n"/>
      <c r="H101" s="26" t="n"/>
      <c r="I101" s="17" t="n"/>
      <c r="J101" s="14" t="n"/>
      <c r="K101" s="14" t="n"/>
      <c r="L101" s="14" t="n"/>
      <c r="M101" s="18" t="n"/>
      <c r="N101" s="19" t="n"/>
      <c r="O101" s="21">
        <f>IF(A101="","",IF(OR(F101="",G101="",H101="",K101="",N101=""),"REVISAR DATOS",IF(N101="Cancelado","NO APLICA",IF(H101&lt;=G101,"REVISAR HORAS",IF(SUMPRODUCT(($F$6:$F$105=F101)*($K$6:$K$105=K101)*($N$6:$N$105&lt;&gt;"Cancelado")*($G$6:$G$105&lt;H101)*($H$6:$H$105&gt;G101)*(ROW($A$6:$A$105)&lt;&gt;ROW()))&gt;0,"REVISAR SOLAPAMIENTO","SIN SOLAPAMIENTO")))))</f>
        <v/>
      </c>
      <c r="P101" s="21">
        <f>IF(A101="","",IF(OR(J101="",K101="",N101=""),"REVISAR DATOS",IF(N101="Cancelado","NO APLICA",IFERROR(IF(OR(VLOOKUP(K101,'Parámetros'!$I$5:$K$10,2,FALSE)=J101,VLOOKUP(K101,'Parámetros'!$I$5:$K$10,3,FALSE)=J101),"IDIOMA COINCIDE","REVISAR IDIOMA"),"REVISAR GUÍA"))))</f>
        <v/>
      </c>
      <c r="Q101">
        <f>IF('Parámetros'!A100="","",'Parámetros'!A100)</f>
        <v/>
      </c>
      <c r="R101">
        <f>IF('Parámetros'!C100="","",'Parámetros'!C100)</f>
        <v/>
      </c>
      <c r="S101">
        <f>IF('Parámetros'!E100="","",'Parámetros'!E100)</f>
        <v/>
      </c>
      <c r="T101">
        <f>IF('Parámetros'!G100="","",'Parámetros'!G100)</f>
        <v/>
      </c>
      <c r="U101">
        <f>IF('Parámetros'!I100="","",'Parámetros'!I100)</f>
        <v/>
      </c>
      <c r="V101">
        <f>IF('Parámetros'!M100="","",'Parámetros'!M100)</f>
        <v/>
      </c>
      <c r="X101">
        <f>IF('Parámetros'!P104="","",'Parámetros'!P104)</f>
        <v/>
      </c>
    </row>
    <row r="102" ht="24" customHeight="1">
      <c r="A102" s="14" t="n"/>
      <c r="B102" s="14" t="n"/>
      <c r="C102" s="14" t="n"/>
      <c r="D102" s="14" t="n"/>
      <c r="E102" s="14" t="n"/>
      <c r="F102" s="15" t="n"/>
      <c r="G102" s="26" t="n"/>
      <c r="H102" s="26" t="n"/>
      <c r="I102" s="17" t="n"/>
      <c r="J102" s="14" t="n"/>
      <c r="K102" s="14" t="n"/>
      <c r="L102" s="14" t="n"/>
      <c r="M102" s="18" t="n"/>
      <c r="N102" s="19" t="n"/>
      <c r="O102" s="20">
        <f>IF(A102="","",IF(OR(F102="",G102="",H102="",K102="",N102=""),"REVISAR DATOS",IF(N102="Cancelado","NO APLICA",IF(H102&lt;=G102,"REVISAR HORAS",IF(SUMPRODUCT(($F$6:$F$105=F102)*($K$6:$K$105=K102)*($N$6:$N$105&lt;&gt;"Cancelado")*($G$6:$G$105&lt;H102)*($H$6:$H$105&gt;G102)*(ROW($A$6:$A$105)&lt;&gt;ROW()))&gt;0,"REVISAR SOLAPAMIENTO","SIN SOLAPAMIENTO")))))</f>
        <v/>
      </c>
      <c r="P102" s="20">
        <f>IF(A102="","",IF(OR(J102="",K102="",N102=""),"REVISAR DATOS",IF(N102="Cancelado","NO APLICA",IFERROR(IF(OR(VLOOKUP(K102,'Parámetros'!$I$5:$K$10,2,FALSE)=J102,VLOOKUP(K102,'Parámetros'!$I$5:$K$10,3,FALSE)=J102),"IDIOMA COINCIDE","REVISAR IDIOMA"),"REVISAR GUÍA"))))</f>
        <v/>
      </c>
      <c r="Q102">
        <f>IF('Parámetros'!A101="","",'Parámetros'!A101)</f>
        <v/>
      </c>
      <c r="R102">
        <f>IF('Parámetros'!C101="","",'Parámetros'!C101)</f>
        <v/>
      </c>
      <c r="S102">
        <f>IF('Parámetros'!E101="","",'Parámetros'!E101)</f>
        <v/>
      </c>
      <c r="T102">
        <f>IF('Parámetros'!G101="","",'Parámetros'!G101)</f>
        <v/>
      </c>
      <c r="U102">
        <f>IF('Parámetros'!I101="","",'Parámetros'!I101)</f>
        <v/>
      </c>
      <c r="V102">
        <f>IF('Parámetros'!M101="","",'Parámetros'!M101)</f>
        <v/>
      </c>
      <c r="X102">
        <f>IF('Parámetros'!P105="","",'Parámetros'!P105)</f>
        <v/>
      </c>
    </row>
    <row r="103" ht="24" customHeight="1">
      <c r="A103" s="14" t="n"/>
      <c r="B103" s="14" t="n"/>
      <c r="C103" s="14" t="n"/>
      <c r="D103" s="14" t="n"/>
      <c r="E103" s="14" t="n"/>
      <c r="F103" s="15" t="n"/>
      <c r="G103" s="26" t="n"/>
      <c r="H103" s="26" t="n"/>
      <c r="I103" s="17" t="n"/>
      <c r="J103" s="14" t="n"/>
      <c r="K103" s="14" t="n"/>
      <c r="L103" s="14" t="n"/>
      <c r="M103" s="18" t="n"/>
      <c r="N103" s="19" t="n"/>
      <c r="O103" s="21">
        <f>IF(A103="","",IF(OR(F103="",G103="",H103="",K103="",N103=""),"REVISAR DATOS",IF(N103="Cancelado","NO APLICA",IF(H103&lt;=G103,"REVISAR HORAS",IF(SUMPRODUCT(($F$6:$F$105=F103)*($K$6:$K$105=K103)*($N$6:$N$105&lt;&gt;"Cancelado")*($G$6:$G$105&lt;H103)*($H$6:$H$105&gt;G103)*(ROW($A$6:$A$105)&lt;&gt;ROW()))&gt;0,"REVISAR SOLAPAMIENTO","SIN SOLAPAMIENTO")))))</f>
        <v/>
      </c>
      <c r="P103" s="21">
        <f>IF(A103="","",IF(OR(J103="",K103="",N103=""),"REVISAR DATOS",IF(N103="Cancelado","NO APLICA",IFERROR(IF(OR(VLOOKUP(K103,'Parámetros'!$I$5:$K$10,2,FALSE)=J103,VLOOKUP(K103,'Parámetros'!$I$5:$K$10,3,FALSE)=J103),"IDIOMA COINCIDE","REVISAR IDIOMA"),"REVISAR GUÍA"))))</f>
        <v/>
      </c>
      <c r="Q103">
        <f>IF('Parámetros'!A102="","",'Parámetros'!A102)</f>
        <v/>
      </c>
      <c r="R103">
        <f>IF('Parámetros'!C102="","",'Parámetros'!C102)</f>
        <v/>
      </c>
      <c r="S103">
        <f>IF('Parámetros'!E102="","",'Parámetros'!E102)</f>
        <v/>
      </c>
      <c r="T103">
        <f>IF('Parámetros'!G102="","",'Parámetros'!G102)</f>
        <v/>
      </c>
      <c r="U103">
        <f>IF('Parámetros'!I102="","",'Parámetros'!I102)</f>
        <v/>
      </c>
      <c r="V103">
        <f>IF('Parámetros'!M102="","",'Parámetros'!M102)</f>
        <v/>
      </c>
      <c r="X103">
        <f>IF('Parámetros'!P106="","",'Parámetros'!P106)</f>
        <v/>
      </c>
    </row>
    <row r="104" ht="24" customHeight="1">
      <c r="A104" s="14" t="n"/>
      <c r="B104" s="14" t="n"/>
      <c r="C104" s="14" t="n"/>
      <c r="D104" s="14" t="n"/>
      <c r="E104" s="14" t="n"/>
      <c r="F104" s="15" t="n"/>
      <c r="G104" s="26" t="n"/>
      <c r="H104" s="26" t="n"/>
      <c r="I104" s="17" t="n"/>
      <c r="J104" s="14" t="n"/>
      <c r="K104" s="14" t="n"/>
      <c r="L104" s="14" t="n"/>
      <c r="M104" s="18" t="n"/>
      <c r="N104" s="19" t="n"/>
      <c r="O104" s="20">
        <f>IF(A104="","",IF(OR(F104="",G104="",H104="",K104="",N104=""),"REVISAR DATOS",IF(N104="Cancelado","NO APLICA",IF(H104&lt;=G104,"REVISAR HORAS",IF(SUMPRODUCT(($F$6:$F$105=F104)*($K$6:$K$105=K104)*($N$6:$N$105&lt;&gt;"Cancelado")*($G$6:$G$105&lt;H104)*($H$6:$H$105&gt;G104)*(ROW($A$6:$A$105)&lt;&gt;ROW()))&gt;0,"REVISAR SOLAPAMIENTO","SIN SOLAPAMIENTO")))))</f>
        <v/>
      </c>
      <c r="P104" s="20">
        <f>IF(A104="","",IF(OR(J104="",K104="",N104=""),"REVISAR DATOS",IF(N104="Cancelado","NO APLICA",IFERROR(IF(OR(VLOOKUP(K104,'Parámetros'!$I$5:$K$10,2,FALSE)=J104,VLOOKUP(K104,'Parámetros'!$I$5:$K$10,3,FALSE)=J104),"IDIOMA COINCIDE","REVISAR IDIOMA"),"REVISAR GUÍA"))))</f>
        <v/>
      </c>
      <c r="Q104">
        <f>IF('Parámetros'!A103="","",'Parámetros'!A103)</f>
        <v/>
      </c>
      <c r="R104">
        <f>IF('Parámetros'!C103="","",'Parámetros'!C103)</f>
        <v/>
      </c>
      <c r="S104">
        <f>IF('Parámetros'!E103="","",'Parámetros'!E103)</f>
        <v/>
      </c>
      <c r="T104">
        <f>IF('Parámetros'!G103="","",'Parámetros'!G103)</f>
        <v/>
      </c>
      <c r="U104">
        <f>IF('Parámetros'!I103="","",'Parámetros'!I103)</f>
        <v/>
      </c>
      <c r="V104">
        <f>IF('Parámetros'!M103="","",'Parámetros'!M103)</f>
        <v/>
      </c>
      <c r="X104">
        <f>IF('Parámetros'!P107="","",'Parámetros'!P107)</f>
        <v/>
      </c>
    </row>
    <row r="105" ht="24" customHeight="1">
      <c r="A105" s="14" t="n"/>
      <c r="B105" s="14" t="n"/>
      <c r="C105" s="14" t="n"/>
      <c r="D105" s="14" t="n"/>
      <c r="E105" s="14" t="n"/>
      <c r="F105" s="15" t="n"/>
      <c r="G105" s="26" t="n"/>
      <c r="H105" s="26" t="n"/>
      <c r="I105" s="17" t="n"/>
      <c r="J105" s="14" t="n"/>
      <c r="K105" s="14" t="n"/>
      <c r="L105" s="14" t="n"/>
      <c r="M105" s="18" t="n"/>
      <c r="N105" s="19" t="n"/>
      <c r="O105" s="21">
        <f>IF(A105="","",IF(OR(F105="",G105="",H105="",K105="",N105=""),"REVISAR DATOS",IF(N105="Cancelado","NO APLICA",IF(H105&lt;=G105,"REVISAR HORAS",IF(SUMPRODUCT(($F$6:$F$105=F105)*($K$6:$K$105=K105)*($N$6:$N$105&lt;&gt;"Cancelado")*($G$6:$G$105&lt;H105)*($H$6:$H$105&gt;G105)*(ROW($A$6:$A$105)&lt;&gt;ROW()))&gt;0,"REVISAR SOLAPAMIENTO","SIN SOLAPAMIENTO")))))</f>
        <v/>
      </c>
      <c r="P105" s="21">
        <f>IF(A105="","",IF(OR(J105="",K105="",N105=""),"REVISAR DATOS",IF(N105="Cancelado","NO APLICA",IFERROR(IF(OR(VLOOKUP(K105,'Parámetros'!$I$5:$K$10,2,FALSE)=J105,VLOOKUP(K105,'Parámetros'!$I$5:$K$10,3,FALSE)=J105),"IDIOMA COINCIDE","REVISAR IDIOMA"),"REVISAR GUÍA"))))</f>
        <v/>
      </c>
      <c r="Q105">
        <f>IF('Parámetros'!A104="","",'Parámetros'!A104)</f>
        <v/>
      </c>
      <c r="R105">
        <f>IF('Parámetros'!C104="","",'Parámetros'!C104)</f>
        <v/>
      </c>
      <c r="S105">
        <f>IF('Parámetros'!E104="","",'Parámetros'!E104)</f>
        <v/>
      </c>
      <c r="T105">
        <f>IF('Parámetros'!G104="","",'Parámetros'!G104)</f>
        <v/>
      </c>
      <c r="U105">
        <f>IF('Parámetros'!I104="","",'Parámetros'!I104)</f>
        <v/>
      </c>
      <c r="V105">
        <f>IF('Parámetros'!M104="","",'Parámetros'!M104)</f>
        <v/>
      </c>
      <c r="X105">
        <f>IF('Parámetros'!P108="","",'Parámetros'!P108)</f>
        <v/>
      </c>
    </row>
  </sheetData>
  <autoFilter ref="A5:P105"/>
  <mergeCells count="1">
    <mergeCell ref="A1:P1"/>
  </mergeCells>
  <conditionalFormatting sqref="O6:P105">
    <cfRule type="expression" priority="1" dxfId="0">
      <formula>LEFT(O6,7)="REVISAR"</formula>
    </cfRule>
    <cfRule type="expression" priority="2" dxfId="1">
      <formula>OR(O6="SIN SOLAPAMIENTO",O6="NO APLICA",O6="IDIOMA COINCIDE")</formula>
    </cfRule>
  </conditionalFormatting>
  <conditionalFormatting sqref="A6:A105">
    <cfRule type="expression" priority="3" dxfId="0">
      <formula>AND($A6&lt;&gt;"",COUNTIF($A$6:$A$105,$A6)&gt;1)</formula>
    </cfRule>
  </conditionalFormatting>
  <dataValidations count="10">
    <dataValidation sqref="D6:D105" showDropDown="0" showInputMessage="1" showErrorMessage="1" allowBlank="0" errorTitle="Destino no válido" error="Seleccione un destino de la lista o revise los parámetros." promptTitle="Destino" prompt="Seleccione una opción estable de la lista editable." type="list">
      <formula1>$S$6:$S$11</formula1>
    </dataValidation>
    <dataValidation sqref="E6:E105" showDropDown="0" showInputMessage="0" showErrorMessage="1" allowBlank="0" errorTitle="Servicio no válido" error="Seleccione un servicio de la lista o revise los parámetros." type="list">
      <formula1>$T$6:$T$13</formula1>
    </dataValidation>
    <dataValidation sqref="F6:F105" showDropDown="0" showInputMessage="1" showErrorMessage="1" allowBlank="0" errorTitle="Fecha fuera del intervalo" error="Compruebe la fecha y los límites editables de la hoja Parámetros." promptTitle="Fecha del servicio" prompt="Introduzca una fecha dentro del intervalo de planificación." type="date" operator="between">
      <formula1>$X$2</formula1>
      <formula2>$X$3</formula2>
    </dataValidation>
    <dataValidation sqref="G6:H105" showDropDown="0" showInputMessage="0" showErrorMessage="1" allowBlank="0" errorTitle="Hora no válida" error="Introduzca una hora válida y compruebe manualmente el orden de inicio y fin." type="time" operator="between">
      <formula1>0</formula1>
      <formula2>0.99999</formula2>
    </dataValidation>
    <dataValidation sqref="I6:I105" showDropDown="0" showInputMessage="0" showErrorMessage="1" allowBlank="0" errorTitle="Cantidad no válida" error="Introduzca una cantidad entre 1 y el máximo editable de la hoja Parámetros." type="whole" operator="between">
      <formula1>1</formula1>
      <formula2>$X$4</formula2>
    </dataValidation>
    <dataValidation sqref="J6:J105" showDropDown="0" showInputMessage="0" showErrorMessage="1" allowBlank="0" errorTitle="Idioma no válido" error="Seleccione un idioma de la lista editable." type="list">
      <formula1>$R$6:$R$11</formula1>
    </dataValidation>
    <dataValidation sqref="K6:K105" showDropDown="0" showInputMessage="0" showErrorMessage="1" allowBlank="0" errorTitle="Guía no válido" error="Seleccione un guía ficticio de la lista editable." type="list">
      <formula1>$U$6:$U$11</formula1>
    </dataValidation>
    <dataValidation sqref="L6:L105" showDropDown="0" showInputMessage="0" showErrorMessage="1" allowBlank="0" errorTitle="Responsable no válido" error="Seleccione un responsable de la lista editable." type="list">
      <formula1>$V$6:$V$9</formula1>
    </dataValidation>
    <dataValidation sqref="M6:M105" showDropDown="0" showInputMessage="1" showErrorMessage="1" allowBlank="0" errorTitle="Importe no válido" error="Introduzca un importe no negativo dentro del límite editable." promptTitle="Importe estimado" prompt="Valor orientativo para planificación interna; requiere revisión." type="decimal" operator="between">
      <formula1>0</formula1>
      <formula2>$X$5</formula2>
    </dataValidation>
    <dataValidation sqref="N6:N105" showDropDown="0" showInputMessage="0" showErrorMessage="1" allowBlank="0" errorTitle="Estado no válido" error="Seleccione un estado de la lista editable." type="list">
      <formula1>$Q$6:$Q$9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" customWidth="1" min="2" max="2"/>
    <col width="16" customWidth="1" min="3" max="3"/>
    <col width="3" customWidth="1" min="4" max="4"/>
    <col width="16" customWidth="1" min="5" max="5"/>
    <col width="3" customWidth="1" min="6" max="6"/>
    <col width="35" customWidth="1" min="7" max="7"/>
    <col width="3" customWidth="1" min="8" max="8"/>
    <col width="25" customWidth="1" min="9" max="9"/>
    <col width="14" customWidth="1" min="10" max="10"/>
    <col width="14" customWidth="1" min="11" max="11"/>
    <col width="3" customWidth="1" min="12" max="12"/>
    <col width="24" customWidth="1" min="13" max="13"/>
    <col width="3" customWidth="1" min="14" max="14"/>
    <col width="34" customWidth="1" min="15" max="15"/>
    <col width="20" customWidth="1" min="16" max="16"/>
  </cols>
  <sheetData>
    <row r="1" ht="30" customHeight="1">
      <c r="A1" s="1" t="inlineStr">
        <is>
          <t>Parámetros editables del cuadrante</t>
        </is>
      </c>
    </row>
    <row r="2"/>
    <row r="3">
      <c r="A3" s="13" t="inlineStr">
        <is>
          <t>Revise estas listas y límites antes de usar el cuadrante. Son supuestos internos editables y no garantizan disponibilidad ni condiciones.</t>
        </is>
      </c>
    </row>
    <row r="4">
      <c r="A4" s="2" t="inlineStr">
        <is>
          <t>Estados</t>
        </is>
      </c>
      <c r="C4" s="2" t="inlineStr">
        <is>
          <t>Idiomas</t>
        </is>
      </c>
      <c r="E4" s="2" t="inlineStr">
        <is>
          <t>Destinos</t>
        </is>
      </c>
      <c r="G4" s="2" t="inlineStr">
        <is>
          <t>Servicios</t>
        </is>
      </c>
      <c r="I4" s="2" t="inlineStr">
        <is>
          <t>Guía / proveedor</t>
        </is>
      </c>
      <c r="J4" s="2" t="inlineStr">
        <is>
          <t>Idioma 1</t>
        </is>
      </c>
      <c r="K4" s="2" t="inlineStr">
        <is>
          <t>Idioma 2</t>
        </is>
      </c>
      <c r="M4" s="2" t="inlineStr">
        <is>
          <t>Responsables</t>
        </is>
      </c>
      <c r="O4" s="2" t="inlineStr">
        <is>
          <t>Límite o supuesto</t>
        </is>
      </c>
      <c r="P4" s="2" t="inlineStr">
        <is>
          <t>Valor editable</t>
        </is>
      </c>
    </row>
    <row r="5">
      <c r="A5" s="22" t="inlineStr">
        <is>
          <t>Borrador</t>
        </is>
      </c>
      <c r="C5" s="22" t="inlineStr">
        <is>
          <t>Español</t>
        </is>
      </c>
      <c r="E5" s="22" t="inlineStr">
        <is>
          <t>Madrid</t>
        </is>
      </c>
      <c r="G5" s="22" t="inlineStr">
        <is>
          <t>Ruta ficticia Centro histórico</t>
        </is>
      </c>
      <c r="I5" s="22" t="inlineStr">
        <is>
          <t>Guía Ficticia Ámbar</t>
        </is>
      </c>
      <c r="J5" s="22" t="inlineStr">
        <is>
          <t>Español</t>
        </is>
      </c>
      <c r="K5" s="22" t="inlineStr">
        <is>
          <t>Inglés</t>
        </is>
      </c>
      <c r="M5" s="22" t="inlineStr">
        <is>
          <t>Mesa Ficticia Norte</t>
        </is>
      </c>
      <c r="O5" s="7" t="inlineStr">
        <is>
          <t>Fecha mínima de planificación</t>
        </is>
      </c>
      <c r="P5" s="23" t="n">
        <v>46276</v>
      </c>
    </row>
    <row r="6">
      <c r="A6" s="22" t="inlineStr">
        <is>
          <t>Pendiente</t>
        </is>
      </c>
      <c r="C6" s="22" t="inlineStr">
        <is>
          <t>Inglés</t>
        </is>
      </c>
      <c r="E6" s="22" t="inlineStr">
        <is>
          <t>Barcelona</t>
        </is>
      </c>
      <c r="G6" s="22" t="inlineStr">
        <is>
          <t>Paseo ficticio de arquitectura</t>
        </is>
      </c>
      <c r="I6" s="22" t="inlineStr">
        <is>
          <t>Guía Ficticia Bruma</t>
        </is>
      </c>
      <c r="J6" s="22" t="inlineStr">
        <is>
          <t>Español</t>
        </is>
      </c>
      <c r="K6" s="22" t="inlineStr">
        <is>
          <t>Francés</t>
        </is>
      </c>
      <c r="M6" s="22" t="inlineStr">
        <is>
          <t>Mesa Ficticia Centro</t>
        </is>
      </c>
      <c r="O6" s="3" t="inlineStr">
        <is>
          <t>Fecha máxima de planificación</t>
        </is>
      </c>
      <c r="P6" s="23" t="n">
        <v>46641</v>
      </c>
    </row>
    <row r="7">
      <c r="A7" s="22" t="inlineStr">
        <is>
          <t>Confirmado</t>
        </is>
      </c>
      <c r="C7" s="22" t="inlineStr">
        <is>
          <t>Francés</t>
        </is>
      </c>
      <c r="E7" s="22" t="inlineStr">
        <is>
          <t>Sevilla</t>
        </is>
      </c>
      <c r="G7" s="22" t="inlineStr">
        <is>
          <t>Visita ficticia de museos</t>
        </is>
      </c>
      <c r="I7" s="22" t="inlineStr">
        <is>
          <t>Guía Ficticia Cobalto</t>
        </is>
      </c>
      <c r="J7" s="22" t="inlineStr">
        <is>
          <t>Inglés</t>
        </is>
      </c>
      <c r="K7" s="22" t="inlineStr">
        <is>
          <t>Alemán</t>
        </is>
      </c>
      <c r="M7" s="22" t="inlineStr">
        <is>
          <t>Mesa Ficticia Sur</t>
        </is>
      </c>
      <c r="O7" s="7" t="inlineStr">
        <is>
          <t>Máximo de personas por grupo</t>
        </is>
      </c>
      <c r="P7" s="24" t="n">
        <v>55</v>
      </c>
    </row>
    <row r="8">
      <c r="A8" s="22" t="inlineStr">
        <is>
          <t>Cancelado</t>
        </is>
      </c>
      <c r="C8" s="22" t="inlineStr">
        <is>
          <t>Alemán</t>
        </is>
      </c>
      <c r="E8" s="22" t="inlineStr">
        <is>
          <t>Valencia</t>
        </is>
      </c>
      <c r="G8" s="22" t="inlineStr">
        <is>
          <t>Recorrido ficticio gastronómico</t>
        </is>
      </c>
      <c r="I8" s="22" t="inlineStr">
        <is>
          <t>Guía Ficticia Duna</t>
        </is>
      </c>
      <c r="J8" s="22" t="inlineStr">
        <is>
          <t>Español</t>
        </is>
      </c>
      <c r="K8" s="22" t="inlineStr">
        <is>
          <t>Italiano</t>
        </is>
      </c>
      <c r="M8" s="22" t="inlineStr">
        <is>
          <t>Mesa Ficticia Este</t>
        </is>
      </c>
      <c r="O8" s="3" t="inlineStr">
        <is>
          <t>Máximo de importe estimado</t>
        </is>
      </c>
      <c r="P8" s="25" t="n">
        <v>2500</v>
      </c>
    </row>
    <row r="9">
      <c r="C9" s="22" t="inlineStr">
        <is>
          <t>Italiano</t>
        </is>
      </c>
      <c r="E9" s="22" t="inlineStr">
        <is>
          <t>Bilbao</t>
        </is>
      </c>
      <c r="G9" s="22" t="inlineStr">
        <is>
          <t>Excursión ficticia costera</t>
        </is>
      </c>
      <c r="I9" s="22" t="inlineStr">
        <is>
          <t>Guía Ficticia Estela</t>
        </is>
      </c>
      <c r="J9" s="22" t="inlineStr">
        <is>
          <t>Español</t>
        </is>
      </c>
      <c r="K9" s="22" t="inlineStr">
        <is>
          <t>Portugués</t>
        </is>
      </c>
    </row>
    <row r="10">
      <c r="C10" s="22" t="inlineStr">
        <is>
          <t>Portugués</t>
        </is>
      </c>
      <c r="E10" s="22" t="inlineStr">
        <is>
          <t>Málaga</t>
        </is>
      </c>
      <c r="G10" s="22" t="inlineStr">
        <is>
          <t>Ruta ficticia de patrimonio</t>
        </is>
      </c>
      <c r="I10" s="22" t="inlineStr">
        <is>
          <t>Guía Ficticia Faro</t>
        </is>
      </c>
      <c r="J10" s="22" t="inlineStr">
        <is>
          <t>Español</t>
        </is>
      </c>
      <c r="K10" s="22" t="inlineStr">
        <is>
          <t>Inglés</t>
        </is>
      </c>
    </row>
    <row r="11">
      <c r="G11" s="22" t="inlineStr">
        <is>
          <t>Visita ficticia nocturna</t>
        </is>
      </c>
    </row>
    <row r="12">
      <c r="G12" s="22" t="inlineStr">
        <is>
          <t>Paseo ficticio de jardines</t>
        </is>
      </c>
    </row>
  </sheetData>
  <mergeCells count="1">
    <mergeCell ref="A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Pruebas</dc:creator>
  <dc:title xmlns:dc="http://purl.org/dc/elements/1.1/">Cuadrante de guías turísticos</dc:title>
  <dc:description xmlns:dc="http://purl.org/dc/elements/1.1/">Cuadrante operativo con datos de ejemplo inequívocamente ficticios.</dc:description>
  <dc:subject xmlns:dc="http://purl.org/dc/elements/1.1/">Planificación ficticia de asignaciones de guías</dc:subject>
  <dcterms:created xmlns:dcterms="http://purl.org/dc/terms/" xmlns:xsi="http://www.w3.org/2001/XMLSchema-instance" xsi:type="dcterms:W3CDTF">2026-09-11T21:20:20Z</dcterms:created>
  <dcterms:modified xmlns:dcterms="http://purl.org/dc/terms/" xmlns:xsi="http://www.w3.org/2001/XMLSchema-instance" xsi:type="dcterms:W3CDTF">2026-09-11T21:20:20+00:00Z</dcterms:modified>
</cp:coreProperties>
</file>