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Reservas" sheetId="2" state="visible" r:id="rId2"/>
    <sheet xmlns:r="http://schemas.openxmlformats.org/officeDocument/2006/relationships" name="Parámetros" sheetId="3" state="visible" r:id="rId3"/>
  </sheets>
  <definedNames>
    <definedName name="_xlnm._FilterDatabase" localSheetId="0" hidden="1">'Resumen'!$A$3:$D$15</definedName>
    <definedName name="_xlnm._FilterDatabase" localSheetId="1" hidden="1">'Reservas'!$A$4:$P$104</definedName>
    <definedName name="_xlnm._FilterDatabase" localSheetId="2" hidden="1">'Parámetros'!$D$2:$G$9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#,##0.00 [$€-es-ES]"/>
    <numFmt numFmtId="166" formatCode="0 &quot;días&quot;"/>
  </numFmts>
  <fonts count="6">
    <font>
      <name val="Calibri"/>
      <family val="2"/>
      <color theme="1"/>
      <sz val="11"/>
      <scheme val="minor"/>
    </font>
    <font>
      <name val="Aptos"/>
      <b val="1"/>
      <color rgb="00FFFFFF"/>
      <sz val="15"/>
    </font>
    <font>
      <name val="Aptos"/>
      <i val="1"/>
      <color rgb="005F6E7A"/>
      <sz val="9"/>
    </font>
    <font>
      <name val="Aptos"/>
      <b val="1"/>
      <color rgb="00FFFFFF"/>
      <sz val="10"/>
    </font>
    <font>
      <name val="Aptos"/>
      <color rgb="00233242"/>
      <sz val="10"/>
    </font>
    <font>
      <name val="Aptos"/>
      <b val="1"/>
      <color rgb="00233242"/>
      <sz val="10"/>
    </font>
  </fonts>
  <fills count="7">
    <fill>
      <patternFill/>
    </fill>
    <fill>
      <patternFill patternType="gray125"/>
    </fill>
    <fill>
      <patternFill patternType="solid">
        <fgColor rgb="0017253A"/>
      </patternFill>
    </fill>
    <fill>
      <patternFill patternType="solid">
        <fgColor rgb="00006D77"/>
      </patternFill>
    </fill>
    <fill>
      <patternFill patternType="solid">
        <fgColor rgb="00EAF3F5"/>
      </patternFill>
    </fill>
    <fill>
      <patternFill patternType="solid">
        <fgColor rgb="00FFFFFF"/>
      </patternFill>
    </fill>
    <fill>
      <patternFill patternType="solid">
        <fgColor rgb="00FFF6E8"/>
      </patternFill>
    </fill>
  </fills>
  <borders count="6">
    <border>
      <left/>
      <right/>
      <top/>
      <bottom/>
      <diagonal/>
    </border>
    <border>
      <left style="thin">
        <color rgb="00CAD4DD"/>
      </left>
      <right style="thin">
        <color rgb="00CAD4DD"/>
      </right>
      <top style="thin">
        <color rgb="00CAD4DD"/>
      </top>
      <bottom style="thin">
        <color rgb="00CAD4DD"/>
      </bottom>
    </border>
    <border>
      <left/>
      <right/>
      <top style="thin">
        <color rgb="00CAD4DD"/>
      </top>
      <bottom/>
      <diagonal/>
    </border>
    <border>
      <left/>
      <right style="thin">
        <color rgb="00CAD4DD"/>
      </right>
      <top style="thin">
        <color rgb="00CAD4DD"/>
      </top>
      <bottom/>
      <diagonal/>
    </border>
    <border>
      <left/>
      <right/>
      <top style="thin">
        <color rgb="00CAD4DD"/>
      </top>
      <bottom style="thin">
        <color rgb="00CAD4DD"/>
      </bottom>
      <diagonal/>
    </border>
    <border>
      <left/>
      <right style="thin">
        <color rgb="00CAD4DD"/>
      </right>
      <top style="thin">
        <color rgb="00CAD4DD"/>
      </top>
      <bottom style="thin">
        <color rgb="00CAD4DD"/>
      </bottom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1" applyAlignment="1" pivotButton="0" quotePrefix="0" xfId="0">
      <alignment horizontal="left" vertical="center"/>
    </xf>
    <xf numFmtId="164" fontId="2" fillId="0" borderId="1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/>
    </xf>
    <xf numFmtId="1" fontId="4" fillId="4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/>
    </xf>
    <xf numFmtId="0" fontId="5" fillId="5" borderId="1" applyAlignment="1" pivotButton="0" quotePrefix="0" xfId="0">
      <alignment horizontal="left" vertical="center"/>
    </xf>
    <xf numFmtId="1" fontId="4" fillId="5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/>
    </xf>
    <xf numFmtId="165" fontId="4" fillId="4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center"/>
    </xf>
    <xf numFmtId="164" fontId="4" fillId="6" borderId="1" applyAlignment="1" pivotButton="0" quotePrefix="0" xfId="0">
      <alignment horizontal="center" vertical="center"/>
    </xf>
    <xf numFmtId="1" fontId="4" fillId="6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center" vertical="center"/>
    </xf>
    <xf numFmtId="166" fontId="4" fillId="5" borderId="1" applyAlignment="1" pivotButton="0" quotePrefix="0" xfId="0">
      <alignment horizontal="center" vertical="center"/>
    </xf>
    <xf numFmtId="166" fontId="4" fillId="4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center" wrapText="1"/>
    </xf>
    <xf numFmtId="164" fontId="4" fillId="6" borderId="1" applyAlignment="1" pivotButton="0" quotePrefix="0" xfId="0">
      <alignment horizontal="right" vertical="center"/>
    </xf>
    <xf numFmtId="0" fontId="0" fillId="0" borderId="4" pivotButton="0" quotePrefix="0" xfId="0"/>
    <xf numFmtId="0" fontId="0" fillId="0" borderId="5" pivotButton="0" quotePrefix="0" xfId="0"/>
    <xf numFmtId="166" fontId="4" fillId="5" borderId="1" applyAlignment="1" pivotButton="0" quotePrefix="0" xfId="0">
      <alignment horizontal="center" vertical="center"/>
    </xf>
    <xf numFmtId="166" fontId="4" fillId="4" borderId="1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ont>
        <name val="Aptos"/>
        <b val="1"/>
        <color rgb="00D65537"/>
        <sz val="10"/>
      </font>
      <fill>
        <patternFill patternType="solid">
          <fgColor rgb="00FBE9E5"/>
        </patternFill>
      </fill>
    </dxf>
    <dxf>
      <font>
        <name val="Aptos"/>
        <b val="1"/>
        <color rgb="000F6B45"/>
        <sz val="10"/>
      </font>
      <fill>
        <patternFill patternType="solid">
          <fgColor rgb="00E5F2EC"/>
        </patternFill>
      </fill>
    </dxf>
    <dxf>
      <font>
        <name val="Aptos"/>
        <b val="1"/>
        <color rgb="00233242"/>
        <sz val="10"/>
      </font>
      <fill>
        <patternFill patternType="solid">
          <fgColor rgb="00FFF3D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8" customWidth="1" min="3" max="3"/>
    <col width="36" customWidth="1" min="4" max="4"/>
  </cols>
  <sheetData>
    <row r="1" ht="28" customHeight="1">
      <c r="A1" s="1" t="inlineStr">
        <is>
          <t>Control de reservas de ferry — resumen operativo</t>
        </is>
      </c>
      <c r="B1" s="24" t="n"/>
      <c r="C1" s="24" t="n"/>
      <c r="D1" s="25" t="n"/>
    </row>
    <row r="2">
      <c r="A2" s="2" t="inlineStr">
        <is>
          <t>Fecha de cálculo</t>
        </is>
      </c>
      <c r="B2" s="3">
        <f>TODAY()</f>
        <v/>
      </c>
      <c r="C2" s="2" t="inlineStr">
        <is>
          <t>Indicador calculado al abrir el libro</t>
        </is>
      </c>
      <c r="D2" s="2" t="n"/>
    </row>
    <row r="3">
      <c r="A3" s="4" t="inlineStr">
        <is>
          <t>Indicador</t>
        </is>
      </c>
      <c r="B3" s="4" t="inlineStr">
        <is>
          <t>Valor</t>
        </is>
      </c>
      <c r="C3" s="4" t="inlineStr">
        <is>
          <t>Unidad</t>
        </is>
      </c>
      <c r="D3" s="4" t="inlineStr">
        <is>
          <t>Criterio</t>
        </is>
      </c>
    </row>
    <row r="4">
      <c r="A4" s="5" t="inlineStr">
        <is>
          <t>Reservas introducidas</t>
        </is>
      </c>
      <c r="B4" s="6">
        <f>COUNTIF(Reservas!$A$5:$A$104,"&lt;&gt;")</f>
        <v/>
      </c>
      <c r="C4" s="7" t="inlineStr">
        <is>
          <t>reservas</t>
        </is>
      </c>
      <c r="D4" s="7" t="inlineStr">
        <is>
          <t>Expedientes no vacíos</t>
        </is>
      </c>
    </row>
    <row r="5">
      <c r="A5" s="8" t="inlineStr">
        <is>
          <t>Reservas confirmadas</t>
        </is>
      </c>
      <c r="B5" s="9">
        <f>COUNTIF(Reservas!$M$5:$M$104,"Confirmada")</f>
        <v/>
      </c>
      <c r="C5" s="10" t="inlineStr">
        <is>
          <t>reservas</t>
        </is>
      </c>
      <c r="D5" s="10" t="inlineStr">
        <is>
          <t>Estado confirmado</t>
        </is>
      </c>
    </row>
    <row r="6">
      <c r="A6" s="5" t="inlineStr">
        <is>
          <t>Reservas pendientes</t>
        </is>
      </c>
      <c r="B6" s="6">
        <f>COUNTIF(Reservas!$M$5:$M$104,"Pendiente")</f>
        <v/>
      </c>
      <c r="C6" s="7" t="inlineStr">
        <is>
          <t>reservas</t>
        </is>
      </c>
      <c r="D6" s="7" t="inlineStr">
        <is>
          <t>Estado pendiente</t>
        </is>
      </c>
    </row>
    <row r="7">
      <c r="A7" s="8" t="inlineStr">
        <is>
          <t>Reservas en espera</t>
        </is>
      </c>
      <c r="B7" s="9">
        <f>COUNTIF(Reservas!$M$5:$M$104,"En espera")</f>
        <v/>
      </c>
      <c r="C7" s="10" t="inlineStr">
        <is>
          <t>reservas</t>
        </is>
      </c>
      <c r="D7" s="10" t="inlineStr">
        <is>
          <t>Estado en espera</t>
        </is>
      </c>
    </row>
    <row r="8">
      <c r="A8" s="5" t="inlineStr">
        <is>
          <t>Reservas canceladas</t>
        </is>
      </c>
      <c r="B8" s="6">
        <f>COUNTIF(Reservas!$M$5:$M$104,"Cancelada")</f>
        <v/>
      </c>
      <c r="C8" s="7" t="inlineStr">
        <is>
          <t>reservas</t>
        </is>
      </c>
      <c r="D8" s="7" t="inlineStr">
        <is>
          <t>Estado cancelado</t>
        </is>
      </c>
    </row>
    <row r="9">
      <c r="A9" s="8" t="inlineStr">
        <is>
          <t>Pasajeros no cancelados</t>
        </is>
      </c>
      <c r="B9" s="9">
        <f>SUMIF(Reservas!$M$5:$M$104,"&lt;&gt;Cancelada",Reservas!$G$5:$G$104)</f>
        <v/>
      </c>
      <c r="C9" s="10" t="inlineStr">
        <is>
          <t>personas</t>
        </is>
      </c>
      <c r="D9" s="10" t="inlineStr">
        <is>
          <t>Excluye canceladas</t>
        </is>
      </c>
    </row>
    <row r="10">
      <c r="A10" s="5" t="inlineStr">
        <is>
          <t>Vehículos no cancelados</t>
        </is>
      </c>
      <c r="B10" s="6">
        <f>SUMIF(Reservas!$M$5:$M$104,"&lt;&gt;Cancelada",Reservas!$H$5:$H$104)</f>
        <v/>
      </c>
      <c r="C10" s="7" t="inlineStr">
        <is>
          <t>vehículos</t>
        </is>
      </c>
      <c r="D10" s="7" t="inlineStr">
        <is>
          <t>Excluye canceladas</t>
        </is>
      </c>
    </row>
    <row r="11">
      <c r="A11" s="8" t="inlineStr">
        <is>
          <t>Camarotes no cancelados</t>
        </is>
      </c>
      <c r="B11" s="9">
        <f>SUMIF(Reservas!$M$5:$M$104,"&lt;&gt;Cancelada",Reservas!$I$5:$I$104)</f>
        <v/>
      </c>
      <c r="C11" s="10" t="inlineStr">
        <is>
          <t>camarotes</t>
        </is>
      </c>
      <c r="D11" s="10" t="inlineStr">
        <is>
          <t>Excluye canceladas</t>
        </is>
      </c>
    </row>
    <row r="12">
      <c r="A12" s="5" t="inlineStr">
        <is>
          <t>Importe no cancelado</t>
        </is>
      </c>
      <c r="B12" s="11">
        <f>IF(COUNTIF(Reservas!$A$5:$A$104,"&lt;&gt;")=0,"",SUMIF(Reservas!$M$5:$M$104,"&lt;&gt;Cancelada",Reservas!$K$5:$K$104))</f>
        <v/>
      </c>
      <c r="C12" s="7" t="inlineStr">
        <is>
          <t>€</t>
        </is>
      </c>
      <c r="D12" s="7" t="inlineStr">
        <is>
          <t>Importes introducidos</t>
        </is>
      </c>
    </row>
    <row r="13">
      <c r="A13" s="8" t="inlineStr">
        <is>
          <t>Importe medio no cancelado</t>
        </is>
      </c>
      <c r="B13" s="12">
        <f>IFERROR(B12/COUNTIFS(Reservas!$A$5:$A$104,"&lt;&gt;",Reservas!$M$5:$M$104,"&lt;&gt;Cancelada"),"")</f>
        <v/>
      </c>
      <c r="C13" s="10" t="inlineStr">
        <is>
          <t>€ por reserva</t>
        </is>
      </c>
      <c r="D13" s="10" t="inlineStr">
        <is>
          <t>Media sobre reservas no canceladas</t>
        </is>
      </c>
    </row>
    <row r="14">
      <c r="A14" s="5" t="inlineStr">
        <is>
          <t>Salidas dentro del plazo de aviso</t>
        </is>
      </c>
      <c r="B14" s="6">
        <f>COUNTIFS(Reservas!$A$5:$A$104,"&lt;&gt;",Reservas!$D$5:$D$104,"&gt;="&amp;TODAY(),Reservas!$D$5:$D$104,"&lt;="&amp;TODAY()+'Parámetros'!$B$3,Reservas!$M$5:$M$104,"&lt;&gt;Cancelada")</f>
        <v/>
      </c>
      <c r="C14" s="7" t="inlineStr">
        <is>
          <t>reservas</t>
        </is>
      </c>
      <c r="D14" s="7" t="inlineStr">
        <is>
          <t>Según el plazo editable</t>
        </is>
      </c>
    </row>
    <row r="15">
      <c r="A15" s="8" t="inlineStr">
        <is>
          <t>Registros que requieren revisión</t>
        </is>
      </c>
      <c r="B15" s="9">
        <f>COUNTIF(Reservas!$P$5:$P$104,"Revisar*")</f>
        <v/>
      </c>
      <c r="C15" s="10" t="inlineStr">
        <is>
          <t>registros</t>
        </is>
      </c>
      <c r="D15" s="10" t="inlineStr">
        <is>
          <t>Comprobación humana</t>
        </is>
      </c>
    </row>
  </sheetData>
  <autoFilter ref="A3:D15"/>
  <mergeCells count="1">
    <mergeCell ref="A1:D1"/>
  </mergeCells>
  <conditionalFormatting sqref="A15:D15">
    <cfRule type="expression" priority="1" dxfId="0">
      <formula>$B15&gt;0</formula>
    </cfRule>
  </conditionalFormatting>
  <conditionalFormatting sqref="A5:D5">
    <cfRule type="expression" priority="2" dxfId="1">
      <formula>$B5&gt;0</formula>
    </cfRule>
  </conditionalFormatting>
  <pageMargins left="0.75" right="0.75" top="1" bottom="1" header="0.5" footer="0.5"/>
  <pageSetup orientation="landscape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6" customWidth="1" min="3" max="3"/>
    <col width="16" customWidth="1" min="4" max="4"/>
    <col width="23" customWidth="1" min="5" max="5"/>
    <col width="42" customWidth="1" min="6" max="6"/>
    <col width="12" customWidth="1" min="7" max="7"/>
    <col width="12" customWidth="1" min="8" max="8"/>
    <col width="12" customWidth="1" min="9" max="9"/>
    <col width="38" customWidth="1" min="10" max="10"/>
    <col width="16" customWidth="1" min="11" max="11"/>
    <col width="21" customWidth="1" min="12" max="12"/>
    <col width="15" customWidth="1" min="13" max="13"/>
    <col width="18" customWidth="1" min="14" max="14"/>
    <col width="21" customWidth="1" min="15" max="15"/>
    <col width="29" customWidth="1" min="16" max="16"/>
  </cols>
  <sheetData>
    <row r="1" ht="28" customHeight="1">
      <c r="A1" s="1" t="inlineStr">
        <is>
          <t>Control de reservas de ferry</t>
        </is>
      </c>
      <c r="B1" s="24" t="n"/>
      <c r="C1" s="24" t="n"/>
      <c r="D1" s="24" t="n"/>
      <c r="E1" s="24" t="n"/>
      <c r="F1" s="24" t="n"/>
      <c r="G1" s="24" t="n"/>
      <c r="H1" s="24" t="n"/>
      <c r="I1" s="24" t="n"/>
      <c r="J1" s="24" t="n"/>
      <c r="K1" s="24" t="n"/>
      <c r="L1" s="24" t="n"/>
      <c r="M1" s="24" t="n"/>
      <c r="N1" s="24" t="n"/>
      <c r="O1" s="24" t="n"/>
      <c r="P1" s="25" t="n"/>
    </row>
    <row r="2">
      <c r="A2" s="13" t="inlineStr">
        <is>
          <t>Datos de ejemplo inequívocamente ficticios. Las celdas crema son editables.</t>
        </is>
      </c>
    </row>
    <row r="3">
      <c r="A3" s="13" t="inlineStr">
        <is>
          <t>Los avisos solicitan una revisión humana; no representan confirmación externa ni seguimiento en directo.</t>
        </is>
      </c>
    </row>
    <row r="4" ht="34" customHeight="1">
      <c r="A4" s="4" t="inlineStr">
        <is>
          <t>Expediente</t>
        </is>
      </c>
      <c r="B4" s="4" t="inlineStr">
        <is>
          <t>Localizador ferry</t>
        </is>
      </c>
      <c r="C4" s="4" t="inlineStr">
        <is>
          <t>Fecha de reserva</t>
        </is>
      </c>
      <c r="D4" s="4" t="inlineStr">
        <is>
          <t>Fecha de salida</t>
        </is>
      </c>
      <c r="E4" s="4" t="inlineStr">
        <is>
          <t>Viajero principal</t>
        </is>
      </c>
      <c r="F4" s="4" t="inlineStr">
        <is>
          <t>Servicio / ruta</t>
        </is>
      </c>
      <c r="G4" s="4" t="inlineStr">
        <is>
          <t>Pasajeros</t>
        </is>
      </c>
      <c r="H4" s="4" t="inlineStr">
        <is>
          <t>Vehículos</t>
        </is>
      </c>
      <c r="I4" s="4" t="inlineStr">
        <is>
          <t>Camarotes</t>
        </is>
      </c>
      <c r="J4" s="4" t="inlineStr">
        <is>
          <t>Proveedor</t>
        </is>
      </c>
      <c r="K4" s="4" t="inlineStr">
        <is>
          <t>Importe total</t>
        </is>
      </c>
      <c r="L4" s="4" t="inlineStr">
        <is>
          <t>Responsable</t>
        </is>
      </c>
      <c r="M4" s="4" t="inlineStr">
        <is>
          <t>Estado</t>
        </is>
      </c>
      <c r="N4" s="4" t="inlineStr">
        <is>
          <t>Días hasta salida</t>
        </is>
      </c>
      <c r="O4" s="4" t="inlineStr">
        <is>
          <t>Importe por persona</t>
        </is>
      </c>
      <c r="P4" s="4" t="inlineStr">
        <is>
          <t>Revisión operativa</t>
        </is>
      </c>
    </row>
    <row r="5">
      <c r="A5" s="14" t="inlineStr">
        <is>
          <t>EXP-FICT-26001</t>
        </is>
      </c>
      <c r="B5" s="14" t="inlineStr">
        <is>
          <t>FIC-FRY-0001</t>
        </is>
      </c>
      <c r="C5" s="15" t="n">
        <v>46246</v>
      </c>
      <c r="D5" s="15" t="n">
        <v>46296</v>
      </c>
      <c r="E5" s="14" t="inlineStr">
        <is>
          <t>Viajero ficticio 01</t>
        </is>
      </c>
      <c r="F5" s="14" t="inlineStr">
        <is>
          <t>Ruta ficticia Puerto Ámbar–Isla Bruma</t>
        </is>
      </c>
      <c r="G5" s="16" t="n">
        <v>2</v>
      </c>
      <c r="H5" s="16" t="n">
        <v>1</v>
      </c>
      <c r="I5" s="16" t="n">
        <v>1</v>
      </c>
      <c r="J5" s="14" t="inlineStr">
        <is>
          <t>Naviera Ficticia Brújula, S.L.</t>
        </is>
      </c>
      <c r="K5" s="17" t="n">
        <v>482.5</v>
      </c>
      <c r="L5" s="14" t="inlineStr">
        <is>
          <t>Agente ficticio A</t>
        </is>
      </c>
      <c r="M5" s="18" t="inlineStr">
        <is>
          <t>Confirmada</t>
        </is>
      </c>
      <c r="N5" s="26">
        <f>IF(A5="","",IFERROR(D5-TODAY(),""))</f>
        <v/>
      </c>
      <c r="O5" s="12">
        <f>IF(A5="","",IFERROR(K5/G5,""))</f>
        <v/>
      </c>
      <c r="P5" s="10">
        <f>IF(A5="","",IFERROR(IF(OR(C5="",D5="",E5="",F5="",G5="",H5="",I5="",J5="",K5="",L5="",M5=""),"Revisar datos incompletos",IF(C5&gt;D5,"Revisar orden de fechas",IF(G5&gt;'Parámetros'!$B$4,"Revisar pasajeros",IF(H5&gt;'Parámetros'!$B$5,"Revisar vehículos",IF(I5&gt;'Parámetros'!$B$6,"Revisar camarotes",IF(K5&gt;'Parámetros'!$B$7,"Revisar importe",IF(M5="Cancelada","Sin acción: cancelada",IF(M5="Confirmada",IF(B5="","Revisar localizador","Confirmación registrada"),IF(D5&lt;TODAY(),"Revisar salida vencida",IF(D5-TODAY()&lt;='Parámetros'!$B$3,"Revisar confirmación","Pendiente de seguimiento")))))))))),"Revisar datos"))</f>
        <v/>
      </c>
    </row>
    <row r="6">
      <c r="A6" s="14" t="inlineStr">
        <is>
          <t>EXP-FICT-26002</t>
        </is>
      </c>
      <c r="B6" s="14" t="inlineStr"/>
      <c r="C6" s="15" t="n">
        <v>46264</v>
      </c>
      <c r="D6" s="15" t="n">
        <v>46280</v>
      </c>
      <c r="E6" s="14" t="inlineStr">
        <is>
          <t>Viajero ficticio 02</t>
        </is>
      </c>
      <c r="F6" s="14" t="inlineStr">
        <is>
          <t>Ruta ficticia Bahía Clara–Cabo Nube</t>
        </is>
      </c>
      <c r="G6" s="16" t="n">
        <v>4</v>
      </c>
      <c r="H6" s="16" t="n">
        <v>1</v>
      </c>
      <c r="I6" s="16" t="n">
        <v>1</v>
      </c>
      <c r="J6" s="14" t="inlineStr">
        <is>
          <t>Ferries Ficticios Horizonte, S.A.</t>
        </is>
      </c>
      <c r="K6" s="17" t="n">
        <v>860</v>
      </c>
      <c r="L6" s="14" t="inlineStr">
        <is>
          <t>Agente ficticio B</t>
        </is>
      </c>
      <c r="M6" s="18" t="inlineStr">
        <is>
          <t>Pendiente</t>
        </is>
      </c>
      <c r="N6" s="27">
        <f>IF(A6="","",IFERROR(D6-TODAY(),""))</f>
        <v/>
      </c>
      <c r="O6" s="11">
        <f>IF(A6="","",IFERROR(K6/G6,""))</f>
        <v/>
      </c>
      <c r="P6" s="7">
        <f>IF(A6="","",IFERROR(IF(OR(C6="",D6="",E6="",F6="",G6="",H6="",I6="",J6="",K6="",L6="",M6=""),"Revisar datos incompletos",IF(C6&gt;D6,"Revisar orden de fechas",IF(G6&gt;'Parámetros'!$B$4,"Revisar pasajeros",IF(H6&gt;'Parámetros'!$B$5,"Revisar vehículos",IF(I6&gt;'Parámetros'!$B$6,"Revisar camarotes",IF(K6&gt;'Parámetros'!$B$7,"Revisar importe",IF(M6="Cancelada","Sin acción: cancelada",IF(M6="Confirmada",IF(B6="","Revisar localizador","Confirmación registrada"),IF(D6&lt;TODAY(),"Revisar salida vencida",IF(D6-TODAY()&lt;='Parámetros'!$B$3,"Revisar confirmación","Pendiente de seguimiento")))))))))),"Revisar datos"))</f>
        <v/>
      </c>
    </row>
    <row r="7">
      <c r="A7" s="14" t="inlineStr">
        <is>
          <t>EXP-FICT-26003</t>
        </is>
      </c>
      <c r="B7" s="14" t="inlineStr"/>
      <c r="C7" s="15" t="n">
        <v>46268</v>
      </c>
      <c r="D7" s="15" t="n">
        <v>46311</v>
      </c>
      <c r="E7" s="14" t="inlineStr">
        <is>
          <t>Viajero ficticio 03</t>
        </is>
      </c>
      <c r="F7" s="14" t="inlineStr">
        <is>
          <t>Ruta ficticia Muelle Prisma–Isla Serena</t>
        </is>
      </c>
      <c r="G7" s="16" t="n">
        <v>1</v>
      </c>
      <c r="H7" s="16" t="n">
        <v>0</v>
      </c>
      <c r="I7" s="16" t="n">
        <v>1</v>
      </c>
      <c r="J7" s="14" t="inlineStr">
        <is>
          <t>Transportes Marítimos Ficticios Coral, S.L.</t>
        </is>
      </c>
      <c r="K7" s="17" t="n">
        <v>315.75</v>
      </c>
      <c r="L7" s="14" t="inlineStr">
        <is>
          <t>Agente ficticio C</t>
        </is>
      </c>
      <c r="M7" s="18" t="inlineStr">
        <is>
          <t>En espera</t>
        </is>
      </c>
      <c r="N7" s="26">
        <f>IF(A7="","",IFERROR(D7-TODAY(),""))</f>
        <v/>
      </c>
      <c r="O7" s="12">
        <f>IF(A7="","",IFERROR(K7/G7,""))</f>
        <v/>
      </c>
      <c r="P7" s="10">
        <f>IF(A7="","",IFERROR(IF(OR(C7="",D7="",E7="",F7="",G7="",H7="",I7="",J7="",K7="",L7="",M7=""),"Revisar datos incompletos",IF(C7&gt;D7,"Revisar orden de fechas",IF(G7&gt;'Parámetros'!$B$4,"Revisar pasajeros",IF(H7&gt;'Parámetros'!$B$5,"Revisar vehículos",IF(I7&gt;'Parámetros'!$B$6,"Revisar camarotes",IF(K7&gt;'Parámetros'!$B$7,"Revisar importe",IF(M7="Cancelada","Sin acción: cancelada",IF(M7="Confirmada",IF(B7="","Revisar localizador","Confirmación registrada"),IF(D7&lt;TODAY(),"Revisar salida vencida",IF(D7-TODAY()&lt;='Parámetros'!$B$3,"Revisar confirmación","Pendiente de seguimiento")))))))))),"Revisar datos"))</f>
        <v/>
      </c>
    </row>
    <row r="8">
      <c r="A8" s="14" t="inlineStr">
        <is>
          <t>EXP-FICT-26004</t>
        </is>
      </c>
      <c r="B8" s="14" t="inlineStr">
        <is>
          <t>FIC-FRY-0004</t>
        </is>
      </c>
      <c r="C8" s="15" t="n">
        <v>46236</v>
      </c>
      <c r="D8" s="15" t="n">
        <v>46286</v>
      </c>
      <c r="E8" s="14" t="inlineStr">
        <is>
          <t>Viajero ficticio 04</t>
        </is>
      </c>
      <c r="F8" s="14" t="inlineStr">
        <is>
          <t>Ruta ficticia Puerto Aurora–Cala Vela</t>
        </is>
      </c>
      <c r="G8" s="16" t="n">
        <v>3</v>
      </c>
      <c r="H8" s="16" t="n">
        <v>1</v>
      </c>
      <c r="I8" s="16" t="n">
        <v>0</v>
      </c>
      <c r="J8" s="14" t="inlineStr">
        <is>
          <t>Líneas Ficticias del Estrecho Azul, S.L.</t>
        </is>
      </c>
      <c r="K8" s="17" t="n">
        <v>540</v>
      </c>
      <c r="L8" s="14" t="inlineStr">
        <is>
          <t>Agente ficticio D</t>
        </is>
      </c>
      <c r="M8" s="18" t="inlineStr">
        <is>
          <t>Cancelada</t>
        </is>
      </c>
      <c r="N8" s="27">
        <f>IF(A8="","",IFERROR(D8-TODAY(),""))</f>
        <v/>
      </c>
      <c r="O8" s="11">
        <f>IF(A8="","",IFERROR(K8/G8,""))</f>
        <v/>
      </c>
      <c r="P8" s="7">
        <f>IF(A8="","",IFERROR(IF(OR(C8="",D8="",E8="",F8="",G8="",H8="",I8="",J8="",K8="",L8="",M8=""),"Revisar datos incompletos",IF(C8&gt;D8,"Revisar orden de fechas",IF(G8&gt;'Parámetros'!$B$4,"Revisar pasajeros",IF(H8&gt;'Parámetros'!$B$5,"Revisar vehículos",IF(I8&gt;'Parámetros'!$B$6,"Revisar camarotes",IF(K8&gt;'Parámetros'!$B$7,"Revisar importe",IF(M8="Cancelada","Sin acción: cancelada",IF(M8="Confirmada",IF(B8="","Revisar localizador","Confirmación registrada"),IF(D8&lt;TODAY(),"Revisar salida vencida",IF(D8-TODAY()&lt;='Parámetros'!$B$3,"Revisar confirmación","Pendiente de seguimiento")))))))))),"Revisar datos"))</f>
        <v/>
      </c>
    </row>
    <row r="9">
      <c r="A9" s="14" t="inlineStr">
        <is>
          <t>EXP-FICT-26005</t>
        </is>
      </c>
      <c r="B9" s="14" t="inlineStr"/>
      <c r="C9" s="15" t="n">
        <v>46271</v>
      </c>
      <c r="D9" s="15" t="n">
        <v>46277</v>
      </c>
      <c r="E9" s="14" t="inlineStr">
        <is>
          <t>Viajero ficticio 05</t>
        </is>
      </c>
      <c r="F9" s="14" t="inlineStr">
        <is>
          <t>Ruta ficticia Dársena Luna–Isla Coral</t>
        </is>
      </c>
      <c r="G9" s="16" t="n">
        <v>2</v>
      </c>
      <c r="H9" s="16" t="n">
        <v>0</v>
      </c>
      <c r="I9" s="16" t="n">
        <v>1</v>
      </c>
      <c r="J9" s="14" t="inlineStr">
        <is>
          <t>Navegación Ficticia Aurora, S.A.</t>
        </is>
      </c>
      <c r="K9" s="17" t="n">
        <v>425.9</v>
      </c>
      <c r="L9" s="14" t="inlineStr">
        <is>
          <t>Agente ficticio E</t>
        </is>
      </c>
      <c r="M9" s="18" t="inlineStr">
        <is>
          <t>Confirmada</t>
        </is>
      </c>
      <c r="N9" s="26">
        <f>IF(A9="","",IFERROR(D9-TODAY(),""))</f>
        <v/>
      </c>
      <c r="O9" s="12">
        <f>IF(A9="","",IFERROR(K9/G9,""))</f>
        <v/>
      </c>
      <c r="P9" s="10">
        <f>IF(A9="","",IFERROR(IF(OR(C9="",D9="",E9="",F9="",G9="",H9="",I9="",J9="",K9="",L9="",M9=""),"Revisar datos incompletos",IF(C9&gt;D9,"Revisar orden de fechas",IF(G9&gt;'Parámetros'!$B$4,"Revisar pasajeros",IF(H9&gt;'Parámetros'!$B$5,"Revisar vehículos",IF(I9&gt;'Parámetros'!$B$6,"Revisar camarotes",IF(K9&gt;'Parámetros'!$B$7,"Revisar importe",IF(M9="Cancelada","Sin acción: cancelada",IF(M9="Confirmada",IF(B9="","Revisar localizador","Confirmación registrada"),IF(D9&lt;TODAY(),"Revisar salida vencida",IF(D9-TODAY()&lt;='Parámetros'!$B$3,"Revisar confirmación","Pendiente de seguimiento")))))))))),"Revisar datos"))</f>
        <v/>
      </c>
    </row>
    <row r="10">
      <c r="A10" s="14" t="inlineStr">
        <is>
          <t>EXP-FICT-26006</t>
        </is>
      </c>
      <c r="B10" s="14" t="inlineStr"/>
      <c r="C10" s="15" t="n">
        <v>46256</v>
      </c>
      <c r="D10" s="15" t="n">
        <v>46274</v>
      </c>
      <c r="E10" s="14" t="inlineStr">
        <is>
          <t>Viajero ficticio 06</t>
        </is>
      </c>
      <c r="F10" s="14" t="inlineStr">
        <is>
          <t>Ruta ficticia Cabo Horizonte–Bahía Nácar</t>
        </is>
      </c>
      <c r="G10" s="16" t="n">
        <v>5</v>
      </c>
      <c r="H10" s="16" t="n">
        <v>2</v>
      </c>
      <c r="I10" s="16" t="n">
        <v>2</v>
      </c>
      <c r="J10" s="14" t="inlineStr">
        <is>
          <t>Naviera Ficticia Brújula, S.L.</t>
        </is>
      </c>
      <c r="K10" s="17" t="n">
        <v>1260</v>
      </c>
      <c r="L10" s="14" t="inlineStr">
        <is>
          <t>Agente ficticio A</t>
        </is>
      </c>
      <c r="M10" s="18" t="inlineStr">
        <is>
          <t>Pendiente</t>
        </is>
      </c>
      <c r="N10" s="27">
        <f>IF(A10="","",IFERROR(D10-TODAY(),""))</f>
        <v/>
      </c>
      <c r="O10" s="11">
        <f>IF(A10="","",IFERROR(K10/G10,""))</f>
        <v/>
      </c>
      <c r="P10" s="7">
        <f>IF(A10="","",IFERROR(IF(OR(C10="",D10="",E10="",F10="",G10="",H10="",I10="",J10="",K10="",L10="",M10=""),"Revisar datos incompletos",IF(C10&gt;D10,"Revisar orden de fechas",IF(G10&gt;'Parámetros'!$B$4,"Revisar pasajeros",IF(H10&gt;'Parámetros'!$B$5,"Revisar vehículos",IF(I10&gt;'Parámetros'!$B$6,"Revisar camarotes",IF(K10&gt;'Parámetros'!$B$7,"Revisar importe",IF(M10="Cancelada","Sin acción: cancelada",IF(M10="Confirmada",IF(B10="","Revisar localizador","Confirmación registrada"),IF(D10&lt;TODAY(),"Revisar salida vencida",IF(D10-TODAY()&lt;='Parámetros'!$B$3,"Revisar confirmación","Pendiente de seguimiento")))))))))),"Revisar datos"))</f>
        <v/>
      </c>
    </row>
    <row r="11">
      <c r="A11" s="14" t="inlineStr">
        <is>
          <t>EXP-FICT-26007</t>
        </is>
      </c>
      <c r="B11" s="14" t="inlineStr">
        <is>
          <t>FIC-FRY-0007</t>
        </is>
      </c>
      <c r="C11" s="15" t="n">
        <v>46274</v>
      </c>
      <c r="D11" s="15" t="n">
        <v>46326</v>
      </c>
      <c r="E11" s="14" t="inlineStr">
        <is>
          <t>Viajero ficticio 07</t>
        </is>
      </c>
      <c r="F11" s="14" t="inlineStr">
        <is>
          <t>Ruta ficticia Puerto Ámbar–Isla Bruma</t>
        </is>
      </c>
      <c r="G11" s="16" t="n">
        <v>12</v>
      </c>
      <c r="H11" s="16" t="n">
        <v>4</v>
      </c>
      <c r="I11" s="16" t="n">
        <v>6</v>
      </c>
      <c r="J11" s="14" t="inlineStr">
        <is>
          <t>Ferries Ficticios Horizonte, S.A.</t>
        </is>
      </c>
      <c r="K11" s="17" t="n">
        <v>14500</v>
      </c>
      <c r="L11" s="14" t="inlineStr">
        <is>
          <t>Agente ficticio B</t>
        </is>
      </c>
      <c r="M11" s="18" t="inlineStr">
        <is>
          <t>Confirmada</t>
        </is>
      </c>
      <c r="N11" s="26">
        <f>IF(A11="","",IFERROR(D11-TODAY(),""))</f>
        <v/>
      </c>
      <c r="O11" s="12">
        <f>IF(A11="","",IFERROR(K11/G11,""))</f>
        <v/>
      </c>
      <c r="P11" s="10">
        <f>IF(A11="","",IFERROR(IF(OR(C11="",D11="",E11="",F11="",G11="",H11="",I11="",J11="",K11="",L11="",M11=""),"Revisar datos incompletos",IF(C11&gt;D11,"Revisar orden de fechas",IF(G11&gt;'Parámetros'!$B$4,"Revisar pasajeros",IF(H11&gt;'Parámetros'!$B$5,"Revisar vehículos",IF(I11&gt;'Parámetros'!$B$6,"Revisar camarotes",IF(K11&gt;'Parámetros'!$B$7,"Revisar importe",IF(M11="Cancelada","Sin acción: cancelada",IF(M11="Confirmada",IF(B11="","Revisar localizador","Confirmación registrada"),IF(D11&lt;TODAY(),"Revisar salida vencida",IF(D11-TODAY()&lt;='Parámetros'!$B$3,"Revisar confirmación","Pendiente de seguimiento")))))))))),"Revisar datos"))</f>
        <v/>
      </c>
    </row>
    <row r="12">
      <c r="A12" s="14" t="inlineStr">
        <is>
          <t>EXP-FICT-26008</t>
        </is>
      </c>
      <c r="B12" s="14" t="inlineStr"/>
      <c r="C12" s="15" t="n">
        <v>46273</v>
      </c>
      <c r="D12" s="15" t="n">
        <v>46283</v>
      </c>
      <c r="E12" s="14" t="inlineStr">
        <is>
          <t>Viajero ficticio 08</t>
        </is>
      </c>
      <c r="F12" s="14" t="inlineStr">
        <is>
          <t>Ruta ficticia Bahía Clara–Cabo Nube</t>
        </is>
      </c>
      <c r="G12" s="16" t="n">
        <v>2</v>
      </c>
      <c r="H12" s="16" t="n">
        <v>0</v>
      </c>
      <c r="I12" s="16" t="n">
        <v>0</v>
      </c>
      <c r="J12" s="14" t="inlineStr">
        <is>
          <t>Transportes Marítimos Ficticios Coral, S.L.</t>
        </is>
      </c>
      <c r="K12" s="17" t="n">
        <v>275</v>
      </c>
      <c r="L12" s="14" t="inlineStr">
        <is>
          <t>Agente ficticio C</t>
        </is>
      </c>
      <c r="M12" s="18" t="inlineStr">
        <is>
          <t>Pendiente</t>
        </is>
      </c>
      <c r="N12" s="27">
        <f>IF(A12="","",IFERROR(D12-TODAY(),""))</f>
        <v/>
      </c>
      <c r="O12" s="11">
        <f>IF(A12="","",IFERROR(K12/G12,""))</f>
        <v/>
      </c>
      <c r="P12" s="7">
        <f>IF(A12="","",IFERROR(IF(OR(C12="",D12="",E12="",F12="",G12="",H12="",I12="",J12="",K12="",L12="",M12=""),"Revisar datos incompletos",IF(C12&gt;D12,"Revisar orden de fechas",IF(G12&gt;'Parámetros'!$B$4,"Revisar pasajeros",IF(H12&gt;'Parámetros'!$B$5,"Revisar vehículos",IF(I12&gt;'Parámetros'!$B$6,"Revisar camarotes",IF(K12&gt;'Parámetros'!$B$7,"Revisar importe",IF(M12="Cancelada","Sin acción: cancelada",IF(M12="Confirmada",IF(B12="","Revisar localizador","Confirmación registrada"),IF(D12&lt;TODAY(),"Revisar salida vencida",IF(D12-TODAY()&lt;='Parámetros'!$B$3,"Revisar confirmación","Pendiente de seguimiento")))))))))),"Revisar datos"))</f>
        <v/>
      </c>
    </row>
    <row r="13">
      <c r="A13" s="14" t="inlineStr">
        <is>
          <t>EXP-FICT-26009</t>
        </is>
      </c>
      <c r="B13" s="14" t="inlineStr">
        <is>
          <t>FIC-FRY-0009</t>
        </is>
      </c>
      <c r="C13" s="15" t="n">
        <v>46251</v>
      </c>
      <c r="D13" s="15" t="n">
        <v>46376</v>
      </c>
      <c r="E13" s="14" t="inlineStr">
        <is>
          <t>Viajero ficticio 09</t>
        </is>
      </c>
      <c r="F13" s="14" t="inlineStr">
        <is>
          <t>Ruta ficticia Muelle Prisma–Isla Serena</t>
        </is>
      </c>
      <c r="G13" s="16" t="n">
        <v>10</v>
      </c>
      <c r="H13" s="16" t="n">
        <v>3</v>
      </c>
      <c r="I13" s="16" t="n">
        <v>4</v>
      </c>
      <c r="J13" s="14" t="inlineStr">
        <is>
          <t>Líneas Ficticias del Estrecho Azul, S.L.</t>
        </is>
      </c>
      <c r="K13" s="17" t="n">
        <v>15000</v>
      </c>
      <c r="L13" s="14" t="inlineStr">
        <is>
          <t>Agente ficticio D</t>
        </is>
      </c>
      <c r="M13" s="18" t="inlineStr">
        <is>
          <t>Confirmada</t>
        </is>
      </c>
      <c r="N13" s="26">
        <f>IF(A13="","",IFERROR(D13-TODAY(),""))</f>
        <v/>
      </c>
      <c r="O13" s="12">
        <f>IF(A13="","",IFERROR(K13/G13,""))</f>
        <v/>
      </c>
      <c r="P13" s="10">
        <f>IF(A13="","",IFERROR(IF(OR(C13="",D13="",E13="",F13="",G13="",H13="",I13="",J13="",K13="",L13="",M13=""),"Revisar datos incompletos",IF(C13&gt;D13,"Revisar orden de fechas",IF(G13&gt;'Parámetros'!$B$4,"Revisar pasajeros",IF(H13&gt;'Parámetros'!$B$5,"Revisar vehículos",IF(I13&gt;'Parámetros'!$B$6,"Revisar camarotes",IF(K13&gt;'Parámetros'!$B$7,"Revisar importe",IF(M13="Cancelada","Sin acción: cancelada",IF(M13="Confirmada",IF(B13="","Revisar localizador","Confirmación registrada"),IF(D13&lt;TODAY(),"Revisar salida vencida",IF(D13-TODAY()&lt;='Parámetros'!$B$3,"Revisar confirmación","Pendiente de seguimiento")))))))))),"Revisar datos"))</f>
        <v/>
      </c>
    </row>
    <row r="14">
      <c r="A14" s="14" t="inlineStr">
        <is>
          <t>EXP-FICT-26010</t>
        </is>
      </c>
      <c r="B14" s="14" t="inlineStr"/>
      <c r="C14" s="15" t="n">
        <v>46275</v>
      </c>
      <c r="D14" s="15" t="n">
        <v>46291</v>
      </c>
      <c r="E14" s="14" t="inlineStr">
        <is>
          <t>Viajero ficticio 10</t>
        </is>
      </c>
      <c r="F14" s="14" t="inlineStr">
        <is>
          <t>Ruta ficticia Puerto Aurora–Cala Vela</t>
        </is>
      </c>
      <c r="G14" s="16" t="n">
        <v>6</v>
      </c>
      <c r="H14" s="16" t="n">
        <v>2</v>
      </c>
      <c r="I14" s="16" t="n">
        <v>2</v>
      </c>
      <c r="J14" s="14" t="inlineStr">
        <is>
          <t>Navegación Ficticia Aurora, S.A.</t>
        </is>
      </c>
      <c r="K14" s="17" t="n">
        <v>1750.4</v>
      </c>
      <c r="L14" s="14" t="inlineStr">
        <is>
          <t>Agente ficticio E</t>
        </is>
      </c>
      <c r="M14" s="18" t="inlineStr">
        <is>
          <t>Pendiente</t>
        </is>
      </c>
      <c r="N14" s="27">
        <f>IF(A14="","",IFERROR(D14-TODAY(),""))</f>
        <v/>
      </c>
      <c r="O14" s="11">
        <f>IF(A14="","",IFERROR(K14/G14,""))</f>
        <v/>
      </c>
      <c r="P14" s="7">
        <f>IF(A14="","",IFERROR(IF(OR(C14="",D14="",E14="",F14="",G14="",H14="",I14="",J14="",K14="",L14="",M14=""),"Revisar datos incompletos",IF(C14&gt;D14,"Revisar orden de fechas",IF(G14&gt;'Parámetros'!$B$4,"Revisar pasajeros",IF(H14&gt;'Parámetros'!$B$5,"Revisar vehículos",IF(I14&gt;'Parámetros'!$B$6,"Revisar camarotes",IF(K14&gt;'Parámetros'!$B$7,"Revisar importe",IF(M14="Cancelada","Sin acción: cancelada",IF(M14="Confirmada",IF(B14="","Revisar localizador","Confirmación registrada"),IF(D14&lt;TODAY(),"Revisar salida vencida",IF(D14-TODAY()&lt;='Parámetros'!$B$3,"Revisar confirmación","Pendiente de seguimiento")))))))))),"Revisar datos"))</f>
        <v/>
      </c>
    </row>
    <row r="15">
      <c r="A15" s="14" t="n"/>
      <c r="B15" s="14" t="n"/>
      <c r="C15" s="15" t="n"/>
      <c r="D15" s="15" t="n"/>
      <c r="E15" s="14" t="n"/>
      <c r="F15" s="14" t="n"/>
      <c r="G15" s="16" t="n"/>
      <c r="H15" s="16" t="n"/>
      <c r="I15" s="16" t="n"/>
      <c r="J15" s="14" t="n"/>
      <c r="K15" s="17" t="n"/>
      <c r="L15" s="14" t="n"/>
      <c r="M15" s="18" t="n"/>
      <c r="N15" s="26">
        <f>IF(A15="","",IFERROR(D15-TODAY(),""))</f>
        <v/>
      </c>
      <c r="O15" s="12">
        <f>IF(A15="","",IFERROR(K15/G15,""))</f>
        <v/>
      </c>
      <c r="P15" s="10">
        <f>IF(A15="","",IFERROR(IF(OR(C15="",D15="",E15="",F15="",G15="",H15="",I15="",J15="",K15="",L15="",M15=""),"Revisar datos incompletos",IF(C15&gt;D15,"Revisar orden de fechas",IF(G15&gt;'Parámetros'!$B$4,"Revisar pasajeros",IF(H15&gt;'Parámetros'!$B$5,"Revisar vehículos",IF(I15&gt;'Parámetros'!$B$6,"Revisar camarotes",IF(K15&gt;'Parámetros'!$B$7,"Revisar importe",IF(M15="Cancelada","Sin acción: cancelada",IF(M15="Confirmada",IF(B15="","Revisar localizador","Confirmación registrada"),IF(D15&lt;TODAY(),"Revisar salida vencida",IF(D15-TODAY()&lt;='Parámetros'!$B$3,"Revisar confirmación","Pendiente de seguimiento")))))))))),"Revisar datos"))</f>
        <v/>
      </c>
    </row>
    <row r="16">
      <c r="A16" s="14" t="n"/>
      <c r="B16" s="14" t="n"/>
      <c r="C16" s="15" t="n"/>
      <c r="D16" s="15" t="n"/>
      <c r="E16" s="14" t="n"/>
      <c r="F16" s="14" t="n"/>
      <c r="G16" s="16" t="n"/>
      <c r="H16" s="16" t="n"/>
      <c r="I16" s="16" t="n"/>
      <c r="J16" s="14" t="n"/>
      <c r="K16" s="17" t="n"/>
      <c r="L16" s="14" t="n"/>
      <c r="M16" s="18" t="n"/>
      <c r="N16" s="27">
        <f>IF(A16="","",IFERROR(D16-TODAY(),""))</f>
        <v/>
      </c>
      <c r="O16" s="11">
        <f>IF(A16="","",IFERROR(K16/G16,""))</f>
        <v/>
      </c>
      <c r="P16" s="7">
        <f>IF(A16="","",IFERROR(IF(OR(C16="",D16="",E16="",F16="",G16="",H16="",I16="",J16="",K16="",L16="",M16=""),"Revisar datos incompletos",IF(C16&gt;D16,"Revisar orden de fechas",IF(G16&gt;'Parámetros'!$B$4,"Revisar pasajeros",IF(H16&gt;'Parámetros'!$B$5,"Revisar vehículos",IF(I16&gt;'Parámetros'!$B$6,"Revisar camarotes",IF(K16&gt;'Parámetros'!$B$7,"Revisar importe",IF(M16="Cancelada","Sin acción: cancelada",IF(M16="Confirmada",IF(B16="","Revisar localizador","Confirmación registrada"),IF(D16&lt;TODAY(),"Revisar salida vencida",IF(D16-TODAY()&lt;='Parámetros'!$B$3,"Revisar confirmación","Pendiente de seguimiento")))))))))),"Revisar datos"))</f>
        <v/>
      </c>
    </row>
    <row r="17">
      <c r="A17" s="14" t="n"/>
      <c r="B17" s="14" t="n"/>
      <c r="C17" s="15" t="n"/>
      <c r="D17" s="15" t="n"/>
      <c r="E17" s="14" t="n"/>
      <c r="F17" s="14" t="n"/>
      <c r="G17" s="16" t="n"/>
      <c r="H17" s="16" t="n"/>
      <c r="I17" s="16" t="n"/>
      <c r="J17" s="14" t="n"/>
      <c r="K17" s="17" t="n"/>
      <c r="L17" s="14" t="n"/>
      <c r="M17" s="18" t="n"/>
      <c r="N17" s="26">
        <f>IF(A17="","",IFERROR(D17-TODAY(),""))</f>
        <v/>
      </c>
      <c r="O17" s="12">
        <f>IF(A17="","",IFERROR(K17/G17,""))</f>
        <v/>
      </c>
      <c r="P17" s="10">
        <f>IF(A17="","",IFERROR(IF(OR(C17="",D17="",E17="",F17="",G17="",H17="",I17="",J17="",K17="",L17="",M17=""),"Revisar datos incompletos",IF(C17&gt;D17,"Revisar orden de fechas",IF(G17&gt;'Parámetros'!$B$4,"Revisar pasajeros",IF(H17&gt;'Parámetros'!$B$5,"Revisar vehículos",IF(I17&gt;'Parámetros'!$B$6,"Revisar camarotes",IF(K17&gt;'Parámetros'!$B$7,"Revisar importe",IF(M17="Cancelada","Sin acción: cancelada",IF(M17="Confirmada",IF(B17="","Revisar localizador","Confirmación registrada"),IF(D17&lt;TODAY(),"Revisar salida vencida",IF(D17-TODAY()&lt;='Parámetros'!$B$3,"Revisar confirmación","Pendiente de seguimiento")))))))))),"Revisar datos"))</f>
        <v/>
      </c>
    </row>
    <row r="18">
      <c r="A18" s="14" t="n"/>
      <c r="B18" s="14" t="n"/>
      <c r="C18" s="15" t="n"/>
      <c r="D18" s="15" t="n"/>
      <c r="E18" s="14" t="n"/>
      <c r="F18" s="14" t="n"/>
      <c r="G18" s="16" t="n"/>
      <c r="H18" s="16" t="n"/>
      <c r="I18" s="16" t="n"/>
      <c r="J18" s="14" t="n"/>
      <c r="K18" s="17" t="n"/>
      <c r="L18" s="14" t="n"/>
      <c r="M18" s="18" t="n"/>
      <c r="N18" s="27">
        <f>IF(A18="","",IFERROR(D18-TODAY(),""))</f>
        <v/>
      </c>
      <c r="O18" s="11">
        <f>IF(A18="","",IFERROR(K18/G18,""))</f>
        <v/>
      </c>
      <c r="P18" s="7">
        <f>IF(A18="","",IFERROR(IF(OR(C18="",D18="",E18="",F18="",G18="",H18="",I18="",J18="",K18="",L18="",M18=""),"Revisar datos incompletos",IF(C18&gt;D18,"Revisar orden de fechas",IF(G18&gt;'Parámetros'!$B$4,"Revisar pasajeros",IF(H18&gt;'Parámetros'!$B$5,"Revisar vehículos",IF(I18&gt;'Parámetros'!$B$6,"Revisar camarotes",IF(K18&gt;'Parámetros'!$B$7,"Revisar importe",IF(M18="Cancelada","Sin acción: cancelada",IF(M18="Confirmada",IF(B18="","Revisar localizador","Confirmación registrada"),IF(D18&lt;TODAY(),"Revisar salida vencida",IF(D18-TODAY()&lt;='Parámetros'!$B$3,"Revisar confirmación","Pendiente de seguimiento")))))))))),"Revisar datos"))</f>
        <v/>
      </c>
    </row>
    <row r="19">
      <c r="A19" s="14" t="n"/>
      <c r="B19" s="14" t="n"/>
      <c r="C19" s="15" t="n"/>
      <c r="D19" s="15" t="n"/>
      <c r="E19" s="14" t="n"/>
      <c r="F19" s="14" t="n"/>
      <c r="G19" s="16" t="n"/>
      <c r="H19" s="16" t="n"/>
      <c r="I19" s="16" t="n"/>
      <c r="J19" s="14" t="n"/>
      <c r="K19" s="17" t="n"/>
      <c r="L19" s="14" t="n"/>
      <c r="M19" s="18" t="n"/>
      <c r="N19" s="26">
        <f>IF(A19="","",IFERROR(D19-TODAY(),""))</f>
        <v/>
      </c>
      <c r="O19" s="12">
        <f>IF(A19="","",IFERROR(K19/G19,""))</f>
        <v/>
      </c>
      <c r="P19" s="10">
        <f>IF(A19="","",IFERROR(IF(OR(C19="",D19="",E19="",F19="",G19="",H19="",I19="",J19="",K19="",L19="",M19=""),"Revisar datos incompletos",IF(C19&gt;D19,"Revisar orden de fechas",IF(G19&gt;'Parámetros'!$B$4,"Revisar pasajeros",IF(H19&gt;'Parámetros'!$B$5,"Revisar vehículos",IF(I19&gt;'Parámetros'!$B$6,"Revisar camarotes",IF(K19&gt;'Parámetros'!$B$7,"Revisar importe",IF(M19="Cancelada","Sin acción: cancelada",IF(M19="Confirmada",IF(B19="","Revisar localizador","Confirmación registrada"),IF(D19&lt;TODAY(),"Revisar salida vencida",IF(D19-TODAY()&lt;='Parámetros'!$B$3,"Revisar confirmación","Pendiente de seguimiento")))))))))),"Revisar datos"))</f>
        <v/>
      </c>
    </row>
    <row r="20">
      <c r="A20" s="14" t="n"/>
      <c r="B20" s="14" t="n"/>
      <c r="C20" s="15" t="n"/>
      <c r="D20" s="15" t="n"/>
      <c r="E20" s="14" t="n"/>
      <c r="F20" s="14" t="n"/>
      <c r="G20" s="16" t="n"/>
      <c r="H20" s="16" t="n"/>
      <c r="I20" s="16" t="n"/>
      <c r="J20" s="14" t="n"/>
      <c r="K20" s="17" t="n"/>
      <c r="L20" s="14" t="n"/>
      <c r="M20" s="18" t="n"/>
      <c r="N20" s="27">
        <f>IF(A20="","",IFERROR(D20-TODAY(),""))</f>
        <v/>
      </c>
      <c r="O20" s="11">
        <f>IF(A20="","",IFERROR(K20/G20,""))</f>
        <v/>
      </c>
      <c r="P20" s="7">
        <f>IF(A20="","",IFERROR(IF(OR(C20="",D20="",E20="",F20="",G20="",H20="",I20="",J20="",K20="",L20="",M20=""),"Revisar datos incompletos",IF(C20&gt;D20,"Revisar orden de fechas",IF(G20&gt;'Parámetros'!$B$4,"Revisar pasajeros",IF(H20&gt;'Parámetros'!$B$5,"Revisar vehículos",IF(I20&gt;'Parámetros'!$B$6,"Revisar camarotes",IF(K20&gt;'Parámetros'!$B$7,"Revisar importe",IF(M20="Cancelada","Sin acción: cancelada",IF(M20="Confirmada",IF(B20="","Revisar localizador","Confirmación registrada"),IF(D20&lt;TODAY(),"Revisar salida vencida",IF(D20-TODAY()&lt;='Parámetros'!$B$3,"Revisar confirmación","Pendiente de seguimiento")))))))))),"Revisar datos"))</f>
        <v/>
      </c>
    </row>
    <row r="21">
      <c r="A21" s="14" t="n"/>
      <c r="B21" s="14" t="n"/>
      <c r="C21" s="15" t="n"/>
      <c r="D21" s="15" t="n"/>
      <c r="E21" s="14" t="n"/>
      <c r="F21" s="14" t="n"/>
      <c r="G21" s="16" t="n"/>
      <c r="H21" s="16" t="n"/>
      <c r="I21" s="16" t="n"/>
      <c r="J21" s="14" t="n"/>
      <c r="K21" s="17" t="n"/>
      <c r="L21" s="14" t="n"/>
      <c r="M21" s="18" t="n"/>
      <c r="N21" s="26">
        <f>IF(A21="","",IFERROR(D21-TODAY(),""))</f>
        <v/>
      </c>
      <c r="O21" s="12">
        <f>IF(A21="","",IFERROR(K21/G21,""))</f>
        <v/>
      </c>
      <c r="P21" s="10">
        <f>IF(A21="","",IFERROR(IF(OR(C21="",D21="",E21="",F21="",G21="",H21="",I21="",J21="",K21="",L21="",M21=""),"Revisar datos incompletos",IF(C21&gt;D21,"Revisar orden de fechas",IF(G21&gt;'Parámetros'!$B$4,"Revisar pasajeros",IF(H21&gt;'Parámetros'!$B$5,"Revisar vehículos",IF(I21&gt;'Parámetros'!$B$6,"Revisar camarotes",IF(K21&gt;'Parámetros'!$B$7,"Revisar importe",IF(M21="Cancelada","Sin acción: cancelada",IF(M21="Confirmada",IF(B21="","Revisar localizador","Confirmación registrada"),IF(D21&lt;TODAY(),"Revisar salida vencida",IF(D21-TODAY()&lt;='Parámetros'!$B$3,"Revisar confirmación","Pendiente de seguimiento")))))))))),"Revisar datos"))</f>
        <v/>
      </c>
    </row>
    <row r="22">
      <c r="A22" s="14" t="n"/>
      <c r="B22" s="14" t="n"/>
      <c r="C22" s="15" t="n"/>
      <c r="D22" s="15" t="n"/>
      <c r="E22" s="14" t="n"/>
      <c r="F22" s="14" t="n"/>
      <c r="G22" s="16" t="n"/>
      <c r="H22" s="16" t="n"/>
      <c r="I22" s="16" t="n"/>
      <c r="J22" s="14" t="n"/>
      <c r="K22" s="17" t="n"/>
      <c r="L22" s="14" t="n"/>
      <c r="M22" s="18" t="n"/>
      <c r="N22" s="27">
        <f>IF(A22="","",IFERROR(D22-TODAY(),""))</f>
        <v/>
      </c>
      <c r="O22" s="11">
        <f>IF(A22="","",IFERROR(K22/G22,""))</f>
        <v/>
      </c>
      <c r="P22" s="7">
        <f>IF(A22="","",IFERROR(IF(OR(C22="",D22="",E22="",F22="",G22="",H22="",I22="",J22="",K22="",L22="",M22=""),"Revisar datos incompletos",IF(C22&gt;D22,"Revisar orden de fechas",IF(G22&gt;'Parámetros'!$B$4,"Revisar pasajeros",IF(H22&gt;'Parámetros'!$B$5,"Revisar vehículos",IF(I22&gt;'Parámetros'!$B$6,"Revisar camarotes",IF(K22&gt;'Parámetros'!$B$7,"Revisar importe",IF(M22="Cancelada","Sin acción: cancelada",IF(M22="Confirmada",IF(B22="","Revisar localizador","Confirmación registrada"),IF(D22&lt;TODAY(),"Revisar salida vencida",IF(D22-TODAY()&lt;='Parámetros'!$B$3,"Revisar confirmación","Pendiente de seguimiento")))))))))),"Revisar datos"))</f>
        <v/>
      </c>
    </row>
    <row r="23">
      <c r="A23" s="14" t="n"/>
      <c r="B23" s="14" t="n"/>
      <c r="C23" s="15" t="n"/>
      <c r="D23" s="15" t="n"/>
      <c r="E23" s="14" t="n"/>
      <c r="F23" s="14" t="n"/>
      <c r="G23" s="16" t="n"/>
      <c r="H23" s="16" t="n"/>
      <c r="I23" s="16" t="n"/>
      <c r="J23" s="14" t="n"/>
      <c r="K23" s="17" t="n"/>
      <c r="L23" s="14" t="n"/>
      <c r="M23" s="18" t="n"/>
      <c r="N23" s="26">
        <f>IF(A23="","",IFERROR(D23-TODAY(),""))</f>
        <v/>
      </c>
      <c r="O23" s="12">
        <f>IF(A23="","",IFERROR(K23/G23,""))</f>
        <v/>
      </c>
      <c r="P23" s="10">
        <f>IF(A23="","",IFERROR(IF(OR(C23="",D23="",E23="",F23="",G23="",H23="",I23="",J23="",K23="",L23="",M23=""),"Revisar datos incompletos",IF(C23&gt;D23,"Revisar orden de fechas",IF(G23&gt;'Parámetros'!$B$4,"Revisar pasajeros",IF(H23&gt;'Parámetros'!$B$5,"Revisar vehículos",IF(I23&gt;'Parámetros'!$B$6,"Revisar camarotes",IF(K23&gt;'Parámetros'!$B$7,"Revisar importe",IF(M23="Cancelada","Sin acción: cancelada",IF(M23="Confirmada",IF(B23="","Revisar localizador","Confirmación registrada"),IF(D23&lt;TODAY(),"Revisar salida vencida",IF(D23-TODAY()&lt;='Parámetros'!$B$3,"Revisar confirmación","Pendiente de seguimiento")))))))))),"Revisar datos"))</f>
        <v/>
      </c>
    </row>
    <row r="24">
      <c r="A24" s="14" t="n"/>
      <c r="B24" s="14" t="n"/>
      <c r="C24" s="15" t="n"/>
      <c r="D24" s="15" t="n"/>
      <c r="E24" s="14" t="n"/>
      <c r="F24" s="14" t="n"/>
      <c r="G24" s="16" t="n"/>
      <c r="H24" s="16" t="n"/>
      <c r="I24" s="16" t="n"/>
      <c r="J24" s="14" t="n"/>
      <c r="K24" s="17" t="n"/>
      <c r="L24" s="14" t="n"/>
      <c r="M24" s="18" t="n"/>
      <c r="N24" s="27">
        <f>IF(A24="","",IFERROR(D24-TODAY(),""))</f>
        <v/>
      </c>
      <c r="O24" s="11">
        <f>IF(A24="","",IFERROR(K24/G24,""))</f>
        <v/>
      </c>
      <c r="P24" s="7">
        <f>IF(A24="","",IFERROR(IF(OR(C24="",D24="",E24="",F24="",G24="",H24="",I24="",J24="",K24="",L24="",M24=""),"Revisar datos incompletos",IF(C24&gt;D24,"Revisar orden de fechas",IF(G24&gt;'Parámetros'!$B$4,"Revisar pasajeros",IF(H24&gt;'Parámetros'!$B$5,"Revisar vehículos",IF(I24&gt;'Parámetros'!$B$6,"Revisar camarotes",IF(K24&gt;'Parámetros'!$B$7,"Revisar importe",IF(M24="Cancelada","Sin acción: cancelada",IF(M24="Confirmada",IF(B24="","Revisar localizador","Confirmación registrada"),IF(D24&lt;TODAY(),"Revisar salida vencida",IF(D24-TODAY()&lt;='Parámetros'!$B$3,"Revisar confirmación","Pendiente de seguimiento")))))))))),"Revisar datos"))</f>
        <v/>
      </c>
    </row>
    <row r="25">
      <c r="A25" s="14" t="n"/>
      <c r="B25" s="14" t="n"/>
      <c r="C25" s="15" t="n"/>
      <c r="D25" s="15" t="n"/>
      <c r="E25" s="14" t="n"/>
      <c r="F25" s="14" t="n"/>
      <c r="G25" s="16" t="n"/>
      <c r="H25" s="16" t="n"/>
      <c r="I25" s="16" t="n"/>
      <c r="J25" s="14" t="n"/>
      <c r="K25" s="17" t="n"/>
      <c r="L25" s="14" t="n"/>
      <c r="M25" s="18" t="n"/>
      <c r="N25" s="26">
        <f>IF(A25="","",IFERROR(D25-TODAY(),""))</f>
        <v/>
      </c>
      <c r="O25" s="12">
        <f>IF(A25="","",IFERROR(K25/G25,""))</f>
        <v/>
      </c>
      <c r="P25" s="10">
        <f>IF(A25="","",IFERROR(IF(OR(C25="",D25="",E25="",F25="",G25="",H25="",I25="",J25="",K25="",L25="",M25=""),"Revisar datos incompletos",IF(C25&gt;D25,"Revisar orden de fechas",IF(G25&gt;'Parámetros'!$B$4,"Revisar pasajeros",IF(H25&gt;'Parámetros'!$B$5,"Revisar vehículos",IF(I25&gt;'Parámetros'!$B$6,"Revisar camarotes",IF(K25&gt;'Parámetros'!$B$7,"Revisar importe",IF(M25="Cancelada","Sin acción: cancelada",IF(M25="Confirmada",IF(B25="","Revisar localizador","Confirmación registrada"),IF(D25&lt;TODAY(),"Revisar salida vencida",IF(D25-TODAY()&lt;='Parámetros'!$B$3,"Revisar confirmación","Pendiente de seguimiento")))))))))),"Revisar datos"))</f>
        <v/>
      </c>
    </row>
    <row r="26">
      <c r="A26" s="14" t="n"/>
      <c r="B26" s="14" t="n"/>
      <c r="C26" s="15" t="n"/>
      <c r="D26" s="15" t="n"/>
      <c r="E26" s="14" t="n"/>
      <c r="F26" s="14" t="n"/>
      <c r="G26" s="16" t="n"/>
      <c r="H26" s="16" t="n"/>
      <c r="I26" s="16" t="n"/>
      <c r="J26" s="14" t="n"/>
      <c r="K26" s="17" t="n"/>
      <c r="L26" s="14" t="n"/>
      <c r="M26" s="18" t="n"/>
      <c r="N26" s="27">
        <f>IF(A26="","",IFERROR(D26-TODAY(),""))</f>
        <v/>
      </c>
      <c r="O26" s="11">
        <f>IF(A26="","",IFERROR(K26/G26,""))</f>
        <v/>
      </c>
      <c r="P26" s="7">
        <f>IF(A26="","",IFERROR(IF(OR(C26="",D26="",E26="",F26="",G26="",H26="",I26="",J26="",K26="",L26="",M26=""),"Revisar datos incompletos",IF(C26&gt;D26,"Revisar orden de fechas",IF(G26&gt;'Parámetros'!$B$4,"Revisar pasajeros",IF(H26&gt;'Parámetros'!$B$5,"Revisar vehículos",IF(I26&gt;'Parámetros'!$B$6,"Revisar camarotes",IF(K26&gt;'Parámetros'!$B$7,"Revisar importe",IF(M26="Cancelada","Sin acción: cancelada",IF(M26="Confirmada",IF(B26="","Revisar localizador","Confirmación registrada"),IF(D26&lt;TODAY(),"Revisar salida vencida",IF(D26-TODAY()&lt;='Parámetros'!$B$3,"Revisar confirmación","Pendiente de seguimiento")))))))))),"Revisar datos"))</f>
        <v/>
      </c>
    </row>
    <row r="27">
      <c r="A27" s="14" t="n"/>
      <c r="B27" s="14" t="n"/>
      <c r="C27" s="15" t="n"/>
      <c r="D27" s="15" t="n"/>
      <c r="E27" s="14" t="n"/>
      <c r="F27" s="14" t="n"/>
      <c r="G27" s="16" t="n"/>
      <c r="H27" s="16" t="n"/>
      <c r="I27" s="16" t="n"/>
      <c r="J27" s="14" t="n"/>
      <c r="K27" s="17" t="n"/>
      <c r="L27" s="14" t="n"/>
      <c r="M27" s="18" t="n"/>
      <c r="N27" s="26">
        <f>IF(A27="","",IFERROR(D27-TODAY(),""))</f>
        <v/>
      </c>
      <c r="O27" s="12">
        <f>IF(A27="","",IFERROR(K27/G27,""))</f>
        <v/>
      </c>
      <c r="P27" s="10">
        <f>IF(A27="","",IFERROR(IF(OR(C27="",D27="",E27="",F27="",G27="",H27="",I27="",J27="",K27="",L27="",M27=""),"Revisar datos incompletos",IF(C27&gt;D27,"Revisar orden de fechas",IF(G27&gt;'Parámetros'!$B$4,"Revisar pasajeros",IF(H27&gt;'Parámetros'!$B$5,"Revisar vehículos",IF(I27&gt;'Parámetros'!$B$6,"Revisar camarotes",IF(K27&gt;'Parámetros'!$B$7,"Revisar importe",IF(M27="Cancelada","Sin acción: cancelada",IF(M27="Confirmada",IF(B27="","Revisar localizador","Confirmación registrada"),IF(D27&lt;TODAY(),"Revisar salida vencida",IF(D27-TODAY()&lt;='Parámetros'!$B$3,"Revisar confirmación","Pendiente de seguimiento")))))))))),"Revisar datos"))</f>
        <v/>
      </c>
    </row>
    <row r="28">
      <c r="A28" s="14" t="n"/>
      <c r="B28" s="14" t="n"/>
      <c r="C28" s="15" t="n"/>
      <c r="D28" s="15" t="n"/>
      <c r="E28" s="14" t="n"/>
      <c r="F28" s="14" t="n"/>
      <c r="G28" s="16" t="n"/>
      <c r="H28" s="16" t="n"/>
      <c r="I28" s="16" t="n"/>
      <c r="J28" s="14" t="n"/>
      <c r="K28" s="17" t="n"/>
      <c r="L28" s="14" t="n"/>
      <c r="M28" s="18" t="n"/>
      <c r="N28" s="27">
        <f>IF(A28="","",IFERROR(D28-TODAY(),""))</f>
        <v/>
      </c>
      <c r="O28" s="11">
        <f>IF(A28="","",IFERROR(K28/G28,""))</f>
        <v/>
      </c>
      <c r="P28" s="7">
        <f>IF(A28="","",IFERROR(IF(OR(C28="",D28="",E28="",F28="",G28="",H28="",I28="",J28="",K28="",L28="",M28=""),"Revisar datos incompletos",IF(C28&gt;D28,"Revisar orden de fechas",IF(G28&gt;'Parámetros'!$B$4,"Revisar pasajeros",IF(H28&gt;'Parámetros'!$B$5,"Revisar vehículos",IF(I28&gt;'Parámetros'!$B$6,"Revisar camarotes",IF(K28&gt;'Parámetros'!$B$7,"Revisar importe",IF(M28="Cancelada","Sin acción: cancelada",IF(M28="Confirmada",IF(B28="","Revisar localizador","Confirmación registrada"),IF(D28&lt;TODAY(),"Revisar salida vencida",IF(D28-TODAY()&lt;='Parámetros'!$B$3,"Revisar confirmación","Pendiente de seguimiento")))))))))),"Revisar datos"))</f>
        <v/>
      </c>
    </row>
    <row r="29">
      <c r="A29" s="14" t="n"/>
      <c r="B29" s="14" t="n"/>
      <c r="C29" s="15" t="n"/>
      <c r="D29" s="15" t="n"/>
      <c r="E29" s="14" t="n"/>
      <c r="F29" s="14" t="n"/>
      <c r="G29" s="16" t="n"/>
      <c r="H29" s="16" t="n"/>
      <c r="I29" s="16" t="n"/>
      <c r="J29" s="14" t="n"/>
      <c r="K29" s="17" t="n"/>
      <c r="L29" s="14" t="n"/>
      <c r="M29" s="18" t="n"/>
      <c r="N29" s="26">
        <f>IF(A29="","",IFERROR(D29-TODAY(),""))</f>
        <v/>
      </c>
      <c r="O29" s="12">
        <f>IF(A29="","",IFERROR(K29/G29,""))</f>
        <v/>
      </c>
      <c r="P29" s="10">
        <f>IF(A29="","",IFERROR(IF(OR(C29="",D29="",E29="",F29="",G29="",H29="",I29="",J29="",K29="",L29="",M29=""),"Revisar datos incompletos",IF(C29&gt;D29,"Revisar orden de fechas",IF(G29&gt;'Parámetros'!$B$4,"Revisar pasajeros",IF(H29&gt;'Parámetros'!$B$5,"Revisar vehículos",IF(I29&gt;'Parámetros'!$B$6,"Revisar camarotes",IF(K29&gt;'Parámetros'!$B$7,"Revisar importe",IF(M29="Cancelada","Sin acción: cancelada",IF(M29="Confirmada",IF(B29="","Revisar localizador","Confirmación registrada"),IF(D29&lt;TODAY(),"Revisar salida vencida",IF(D29-TODAY()&lt;='Parámetros'!$B$3,"Revisar confirmación","Pendiente de seguimiento")))))))))),"Revisar datos"))</f>
        <v/>
      </c>
    </row>
    <row r="30">
      <c r="A30" s="14" t="n"/>
      <c r="B30" s="14" t="n"/>
      <c r="C30" s="15" t="n"/>
      <c r="D30" s="15" t="n"/>
      <c r="E30" s="14" t="n"/>
      <c r="F30" s="14" t="n"/>
      <c r="G30" s="16" t="n"/>
      <c r="H30" s="16" t="n"/>
      <c r="I30" s="16" t="n"/>
      <c r="J30" s="14" t="n"/>
      <c r="K30" s="17" t="n"/>
      <c r="L30" s="14" t="n"/>
      <c r="M30" s="18" t="n"/>
      <c r="N30" s="27">
        <f>IF(A30="","",IFERROR(D30-TODAY(),""))</f>
        <v/>
      </c>
      <c r="O30" s="11">
        <f>IF(A30="","",IFERROR(K30/G30,""))</f>
        <v/>
      </c>
      <c r="P30" s="7">
        <f>IF(A30="","",IFERROR(IF(OR(C30="",D30="",E30="",F30="",G30="",H30="",I30="",J30="",K30="",L30="",M30=""),"Revisar datos incompletos",IF(C30&gt;D30,"Revisar orden de fechas",IF(G30&gt;'Parámetros'!$B$4,"Revisar pasajeros",IF(H30&gt;'Parámetros'!$B$5,"Revisar vehículos",IF(I30&gt;'Parámetros'!$B$6,"Revisar camarotes",IF(K30&gt;'Parámetros'!$B$7,"Revisar importe",IF(M30="Cancelada","Sin acción: cancelada",IF(M30="Confirmada",IF(B30="","Revisar localizador","Confirmación registrada"),IF(D30&lt;TODAY(),"Revisar salida vencida",IF(D30-TODAY()&lt;='Parámetros'!$B$3,"Revisar confirmación","Pendiente de seguimiento")))))))))),"Revisar datos"))</f>
        <v/>
      </c>
    </row>
    <row r="31">
      <c r="A31" s="14" t="n"/>
      <c r="B31" s="14" t="n"/>
      <c r="C31" s="15" t="n"/>
      <c r="D31" s="15" t="n"/>
      <c r="E31" s="14" t="n"/>
      <c r="F31" s="14" t="n"/>
      <c r="G31" s="16" t="n"/>
      <c r="H31" s="16" t="n"/>
      <c r="I31" s="16" t="n"/>
      <c r="J31" s="14" t="n"/>
      <c r="K31" s="17" t="n"/>
      <c r="L31" s="14" t="n"/>
      <c r="M31" s="18" t="n"/>
      <c r="N31" s="26">
        <f>IF(A31="","",IFERROR(D31-TODAY(),""))</f>
        <v/>
      </c>
      <c r="O31" s="12">
        <f>IF(A31="","",IFERROR(K31/G31,""))</f>
        <v/>
      </c>
      <c r="P31" s="10">
        <f>IF(A31="","",IFERROR(IF(OR(C31="",D31="",E31="",F31="",G31="",H31="",I31="",J31="",K31="",L31="",M31=""),"Revisar datos incompletos",IF(C31&gt;D31,"Revisar orden de fechas",IF(G31&gt;'Parámetros'!$B$4,"Revisar pasajeros",IF(H31&gt;'Parámetros'!$B$5,"Revisar vehículos",IF(I31&gt;'Parámetros'!$B$6,"Revisar camarotes",IF(K31&gt;'Parámetros'!$B$7,"Revisar importe",IF(M31="Cancelada","Sin acción: cancelada",IF(M31="Confirmada",IF(B31="","Revisar localizador","Confirmación registrada"),IF(D31&lt;TODAY(),"Revisar salida vencida",IF(D31-TODAY()&lt;='Parámetros'!$B$3,"Revisar confirmación","Pendiente de seguimiento")))))))))),"Revisar datos"))</f>
        <v/>
      </c>
    </row>
    <row r="32">
      <c r="A32" s="14" t="n"/>
      <c r="B32" s="14" t="n"/>
      <c r="C32" s="15" t="n"/>
      <c r="D32" s="15" t="n"/>
      <c r="E32" s="14" t="n"/>
      <c r="F32" s="14" t="n"/>
      <c r="G32" s="16" t="n"/>
      <c r="H32" s="16" t="n"/>
      <c r="I32" s="16" t="n"/>
      <c r="J32" s="14" t="n"/>
      <c r="K32" s="17" t="n"/>
      <c r="L32" s="14" t="n"/>
      <c r="M32" s="18" t="n"/>
      <c r="N32" s="27">
        <f>IF(A32="","",IFERROR(D32-TODAY(),""))</f>
        <v/>
      </c>
      <c r="O32" s="11">
        <f>IF(A32="","",IFERROR(K32/G32,""))</f>
        <v/>
      </c>
      <c r="P32" s="7">
        <f>IF(A32="","",IFERROR(IF(OR(C32="",D32="",E32="",F32="",G32="",H32="",I32="",J32="",K32="",L32="",M32=""),"Revisar datos incompletos",IF(C32&gt;D32,"Revisar orden de fechas",IF(G32&gt;'Parámetros'!$B$4,"Revisar pasajeros",IF(H32&gt;'Parámetros'!$B$5,"Revisar vehículos",IF(I32&gt;'Parámetros'!$B$6,"Revisar camarotes",IF(K32&gt;'Parámetros'!$B$7,"Revisar importe",IF(M32="Cancelada","Sin acción: cancelada",IF(M32="Confirmada",IF(B32="","Revisar localizador","Confirmación registrada"),IF(D32&lt;TODAY(),"Revisar salida vencida",IF(D32-TODAY()&lt;='Parámetros'!$B$3,"Revisar confirmación","Pendiente de seguimiento")))))))))),"Revisar datos"))</f>
        <v/>
      </c>
    </row>
    <row r="33">
      <c r="A33" s="14" t="n"/>
      <c r="B33" s="14" t="n"/>
      <c r="C33" s="15" t="n"/>
      <c r="D33" s="15" t="n"/>
      <c r="E33" s="14" t="n"/>
      <c r="F33" s="14" t="n"/>
      <c r="G33" s="16" t="n"/>
      <c r="H33" s="16" t="n"/>
      <c r="I33" s="16" t="n"/>
      <c r="J33" s="14" t="n"/>
      <c r="K33" s="17" t="n"/>
      <c r="L33" s="14" t="n"/>
      <c r="M33" s="18" t="n"/>
      <c r="N33" s="26">
        <f>IF(A33="","",IFERROR(D33-TODAY(),""))</f>
        <v/>
      </c>
      <c r="O33" s="12">
        <f>IF(A33="","",IFERROR(K33/G33,""))</f>
        <v/>
      </c>
      <c r="P33" s="10">
        <f>IF(A33="","",IFERROR(IF(OR(C33="",D33="",E33="",F33="",G33="",H33="",I33="",J33="",K33="",L33="",M33=""),"Revisar datos incompletos",IF(C33&gt;D33,"Revisar orden de fechas",IF(G33&gt;'Parámetros'!$B$4,"Revisar pasajeros",IF(H33&gt;'Parámetros'!$B$5,"Revisar vehículos",IF(I33&gt;'Parámetros'!$B$6,"Revisar camarotes",IF(K33&gt;'Parámetros'!$B$7,"Revisar importe",IF(M33="Cancelada","Sin acción: cancelada",IF(M33="Confirmada",IF(B33="","Revisar localizador","Confirmación registrada"),IF(D33&lt;TODAY(),"Revisar salida vencida",IF(D33-TODAY()&lt;='Parámetros'!$B$3,"Revisar confirmación","Pendiente de seguimiento")))))))))),"Revisar datos"))</f>
        <v/>
      </c>
    </row>
    <row r="34">
      <c r="A34" s="14" t="n"/>
      <c r="B34" s="14" t="n"/>
      <c r="C34" s="15" t="n"/>
      <c r="D34" s="15" t="n"/>
      <c r="E34" s="14" t="n"/>
      <c r="F34" s="14" t="n"/>
      <c r="G34" s="16" t="n"/>
      <c r="H34" s="16" t="n"/>
      <c r="I34" s="16" t="n"/>
      <c r="J34" s="14" t="n"/>
      <c r="K34" s="17" t="n"/>
      <c r="L34" s="14" t="n"/>
      <c r="M34" s="18" t="n"/>
      <c r="N34" s="27">
        <f>IF(A34="","",IFERROR(D34-TODAY(),""))</f>
        <v/>
      </c>
      <c r="O34" s="11">
        <f>IF(A34="","",IFERROR(K34/G34,""))</f>
        <v/>
      </c>
      <c r="P34" s="7">
        <f>IF(A34="","",IFERROR(IF(OR(C34="",D34="",E34="",F34="",G34="",H34="",I34="",J34="",K34="",L34="",M34=""),"Revisar datos incompletos",IF(C34&gt;D34,"Revisar orden de fechas",IF(G34&gt;'Parámetros'!$B$4,"Revisar pasajeros",IF(H34&gt;'Parámetros'!$B$5,"Revisar vehículos",IF(I34&gt;'Parámetros'!$B$6,"Revisar camarotes",IF(K34&gt;'Parámetros'!$B$7,"Revisar importe",IF(M34="Cancelada","Sin acción: cancelada",IF(M34="Confirmada",IF(B34="","Revisar localizador","Confirmación registrada"),IF(D34&lt;TODAY(),"Revisar salida vencida",IF(D34-TODAY()&lt;='Parámetros'!$B$3,"Revisar confirmación","Pendiente de seguimiento")))))))))),"Revisar datos"))</f>
        <v/>
      </c>
    </row>
    <row r="35">
      <c r="A35" s="14" t="n"/>
      <c r="B35" s="14" t="n"/>
      <c r="C35" s="15" t="n"/>
      <c r="D35" s="15" t="n"/>
      <c r="E35" s="14" t="n"/>
      <c r="F35" s="14" t="n"/>
      <c r="G35" s="16" t="n"/>
      <c r="H35" s="16" t="n"/>
      <c r="I35" s="16" t="n"/>
      <c r="J35" s="14" t="n"/>
      <c r="K35" s="17" t="n"/>
      <c r="L35" s="14" t="n"/>
      <c r="M35" s="18" t="n"/>
      <c r="N35" s="26">
        <f>IF(A35="","",IFERROR(D35-TODAY(),""))</f>
        <v/>
      </c>
      <c r="O35" s="12">
        <f>IF(A35="","",IFERROR(K35/G35,""))</f>
        <v/>
      </c>
      <c r="P35" s="10">
        <f>IF(A35="","",IFERROR(IF(OR(C35="",D35="",E35="",F35="",G35="",H35="",I35="",J35="",K35="",L35="",M35=""),"Revisar datos incompletos",IF(C35&gt;D35,"Revisar orden de fechas",IF(G35&gt;'Parámetros'!$B$4,"Revisar pasajeros",IF(H35&gt;'Parámetros'!$B$5,"Revisar vehículos",IF(I35&gt;'Parámetros'!$B$6,"Revisar camarotes",IF(K35&gt;'Parámetros'!$B$7,"Revisar importe",IF(M35="Cancelada","Sin acción: cancelada",IF(M35="Confirmada",IF(B35="","Revisar localizador","Confirmación registrada"),IF(D35&lt;TODAY(),"Revisar salida vencida",IF(D35-TODAY()&lt;='Parámetros'!$B$3,"Revisar confirmación","Pendiente de seguimiento")))))))))),"Revisar datos"))</f>
        <v/>
      </c>
    </row>
    <row r="36">
      <c r="A36" s="14" t="n"/>
      <c r="B36" s="14" t="n"/>
      <c r="C36" s="15" t="n"/>
      <c r="D36" s="15" t="n"/>
      <c r="E36" s="14" t="n"/>
      <c r="F36" s="14" t="n"/>
      <c r="G36" s="16" t="n"/>
      <c r="H36" s="16" t="n"/>
      <c r="I36" s="16" t="n"/>
      <c r="J36" s="14" t="n"/>
      <c r="K36" s="17" t="n"/>
      <c r="L36" s="14" t="n"/>
      <c r="M36" s="18" t="n"/>
      <c r="N36" s="27">
        <f>IF(A36="","",IFERROR(D36-TODAY(),""))</f>
        <v/>
      </c>
      <c r="O36" s="11">
        <f>IF(A36="","",IFERROR(K36/G36,""))</f>
        <v/>
      </c>
      <c r="P36" s="7">
        <f>IF(A36="","",IFERROR(IF(OR(C36="",D36="",E36="",F36="",G36="",H36="",I36="",J36="",K36="",L36="",M36=""),"Revisar datos incompletos",IF(C36&gt;D36,"Revisar orden de fechas",IF(G36&gt;'Parámetros'!$B$4,"Revisar pasajeros",IF(H36&gt;'Parámetros'!$B$5,"Revisar vehículos",IF(I36&gt;'Parámetros'!$B$6,"Revisar camarotes",IF(K36&gt;'Parámetros'!$B$7,"Revisar importe",IF(M36="Cancelada","Sin acción: cancelada",IF(M36="Confirmada",IF(B36="","Revisar localizador","Confirmación registrada"),IF(D36&lt;TODAY(),"Revisar salida vencida",IF(D36-TODAY()&lt;='Parámetros'!$B$3,"Revisar confirmación","Pendiente de seguimiento")))))))))),"Revisar datos"))</f>
        <v/>
      </c>
    </row>
    <row r="37">
      <c r="A37" s="14" t="n"/>
      <c r="B37" s="14" t="n"/>
      <c r="C37" s="15" t="n"/>
      <c r="D37" s="15" t="n"/>
      <c r="E37" s="14" t="n"/>
      <c r="F37" s="14" t="n"/>
      <c r="G37" s="16" t="n"/>
      <c r="H37" s="16" t="n"/>
      <c r="I37" s="16" t="n"/>
      <c r="J37" s="14" t="n"/>
      <c r="K37" s="17" t="n"/>
      <c r="L37" s="14" t="n"/>
      <c r="M37" s="18" t="n"/>
      <c r="N37" s="26">
        <f>IF(A37="","",IFERROR(D37-TODAY(),""))</f>
        <v/>
      </c>
      <c r="O37" s="12">
        <f>IF(A37="","",IFERROR(K37/G37,""))</f>
        <v/>
      </c>
      <c r="P37" s="10">
        <f>IF(A37="","",IFERROR(IF(OR(C37="",D37="",E37="",F37="",G37="",H37="",I37="",J37="",K37="",L37="",M37=""),"Revisar datos incompletos",IF(C37&gt;D37,"Revisar orden de fechas",IF(G37&gt;'Parámetros'!$B$4,"Revisar pasajeros",IF(H37&gt;'Parámetros'!$B$5,"Revisar vehículos",IF(I37&gt;'Parámetros'!$B$6,"Revisar camarotes",IF(K37&gt;'Parámetros'!$B$7,"Revisar importe",IF(M37="Cancelada","Sin acción: cancelada",IF(M37="Confirmada",IF(B37="","Revisar localizador","Confirmación registrada"),IF(D37&lt;TODAY(),"Revisar salida vencida",IF(D37-TODAY()&lt;='Parámetros'!$B$3,"Revisar confirmación","Pendiente de seguimiento")))))))))),"Revisar datos"))</f>
        <v/>
      </c>
    </row>
    <row r="38">
      <c r="A38" s="14" t="n"/>
      <c r="B38" s="14" t="n"/>
      <c r="C38" s="15" t="n"/>
      <c r="D38" s="15" t="n"/>
      <c r="E38" s="14" t="n"/>
      <c r="F38" s="14" t="n"/>
      <c r="G38" s="16" t="n"/>
      <c r="H38" s="16" t="n"/>
      <c r="I38" s="16" t="n"/>
      <c r="J38" s="14" t="n"/>
      <c r="K38" s="17" t="n"/>
      <c r="L38" s="14" t="n"/>
      <c r="M38" s="18" t="n"/>
      <c r="N38" s="27">
        <f>IF(A38="","",IFERROR(D38-TODAY(),""))</f>
        <v/>
      </c>
      <c r="O38" s="11">
        <f>IF(A38="","",IFERROR(K38/G38,""))</f>
        <v/>
      </c>
      <c r="P38" s="7">
        <f>IF(A38="","",IFERROR(IF(OR(C38="",D38="",E38="",F38="",G38="",H38="",I38="",J38="",K38="",L38="",M38=""),"Revisar datos incompletos",IF(C38&gt;D38,"Revisar orden de fechas",IF(G38&gt;'Parámetros'!$B$4,"Revisar pasajeros",IF(H38&gt;'Parámetros'!$B$5,"Revisar vehículos",IF(I38&gt;'Parámetros'!$B$6,"Revisar camarotes",IF(K38&gt;'Parámetros'!$B$7,"Revisar importe",IF(M38="Cancelada","Sin acción: cancelada",IF(M38="Confirmada",IF(B38="","Revisar localizador","Confirmación registrada"),IF(D38&lt;TODAY(),"Revisar salida vencida",IF(D38-TODAY()&lt;='Parámetros'!$B$3,"Revisar confirmación","Pendiente de seguimiento")))))))))),"Revisar datos"))</f>
        <v/>
      </c>
    </row>
    <row r="39">
      <c r="A39" s="14" t="n"/>
      <c r="B39" s="14" t="n"/>
      <c r="C39" s="15" t="n"/>
      <c r="D39" s="15" t="n"/>
      <c r="E39" s="14" t="n"/>
      <c r="F39" s="14" t="n"/>
      <c r="G39" s="16" t="n"/>
      <c r="H39" s="16" t="n"/>
      <c r="I39" s="16" t="n"/>
      <c r="J39" s="14" t="n"/>
      <c r="K39" s="17" t="n"/>
      <c r="L39" s="14" t="n"/>
      <c r="M39" s="18" t="n"/>
      <c r="N39" s="26">
        <f>IF(A39="","",IFERROR(D39-TODAY(),""))</f>
        <v/>
      </c>
      <c r="O39" s="12">
        <f>IF(A39="","",IFERROR(K39/G39,""))</f>
        <v/>
      </c>
      <c r="P39" s="10">
        <f>IF(A39="","",IFERROR(IF(OR(C39="",D39="",E39="",F39="",G39="",H39="",I39="",J39="",K39="",L39="",M39=""),"Revisar datos incompletos",IF(C39&gt;D39,"Revisar orden de fechas",IF(G39&gt;'Parámetros'!$B$4,"Revisar pasajeros",IF(H39&gt;'Parámetros'!$B$5,"Revisar vehículos",IF(I39&gt;'Parámetros'!$B$6,"Revisar camarotes",IF(K39&gt;'Parámetros'!$B$7,"Revisar importe",IF(M39="Cancelada","Sin acción: cancelada",IF(M39="Confirmada",IF(B39="","Revisar localizador","Confirmación registrada"),IF(D39&lt;TODAY(),"Revisar salida vencida",IF(D39-TODAY()&lt;='Parámetros'!$B$3,"Revisar confirmación","Pendiente de seguimiento")))))))))),"Revisar datos"))</f>
        <v/>
      </c>
    </row>
    <row r="40">
      <c r="A40" s="14" t="n"/>
      <c r="B40" s="14" t="n"/>
      <c r="C40" s="15" t="n"/>
      <c r="D40" s="15" t="n"/>
      <c r="E40" s="14" t="n"/>
      <c r="F40" s="14" t="n"/>
      <c r="G40" s="16" t="n"/>
      <c r="H40" s="16" t="n"/>
      <c r="I40" s="16" t="n"/>
      <c r="J40" s="14" t="n"/>
      <c r="K40" s="17" t="n"/>
      <c r="L40" s="14" t="n"/>
      <c r="M40" s="18" t="n"/>
      <c r="N40" s="27">
        <f>IF(A40="","",IFERROR(D40-TODAY(),""))</f>
        <v/>
      </c>
      <c r="O40" s="11">
        <f>IF(A40="","",IFERROR(K40/G40,""))</f>
        <v/>
      </c>
      <c r="P40" s="7">
        <f>IF(A40="","",IFERROR(IF(OR(C40="",D40="",E40="",F40="",G40="",H40="",I40="",J40="",K40="",L40="",M40=""),"Revisar datos incompletos",IF(C40&gt;D40,"Revisar orden de fechas",IF(G40&gt;'Parámetros'!$B$4,"Revisar pasajeros",IF(H40&gt;'Parámetros'!$B$5,"Revisar vehículos",IF(I40&gt;'Parámetros'!$B$6,"Revisar camarotes",IF(K40&gt;'Parámetros'!$B$7,"Revisar importe",IF(M40="Cancelada","Sin acción: cancelada",IF(M40="Confirmada",IF(B40="","Revisar localizador","Confirmación registrada"),IF(D40&lt;TODAY(),"Revisar salida vencida",IF(D40-TODAY()&lt;='Parámetros'!$B$3,"Revisar confirmación","Pendiente de seguimiento")))))))))),"Revisar datos"))</f>
        <v/>
      </c>
    </row>
    <row r="41">
      <c r="A41" s="14" t="n"/>
      <c r="B41" s="14" t="n"/>
      <c r="C41" s="15" t="n"/>
      <c r="D41" s="15" t="n"/>
      <c r="E41" s="14" t="n"/>
      <c r="F41" s="14" t="n"/>
      <c r="G41" s="16" t="n"/>
      <c r="H41" s="16" t="n"/>
      <c r="I41" s="16" t="n"/>
      <c r="J41" s="14" t="n"/>
      <c r="K41" s="17" t="n"/>
      <c r="L41" s="14" t="n"/>
      <c r="M41" s="18" t="n"/>
      <c r="N41" s="26">
        <f>IF(A41="","",IFERROR(D41-TODAY(),""))</f>
        <v/>
      </c>
      <c r="O41" s="12">
        <f>IF(A41="","",IFERROR(K41/G41,""))</f>
        <v/>
      </c>
      <c r="P41" s="10">
        <f>IF(A41="","",IFERROR(IF(OR(C41="",D41="",E41="",F41="",G41="",H41="",I41="",J41="",K41="",L41="",M41=""),"Revisar datos incompletos",IF(C41&gt;D41,"Revisar orden de fechas",IF(G41&gt;'Parámetros'!$B$4,"Revisar pasajeros",IF(H41&gt;'Parámetros'!$B$5,"Revisar vehículos",IF(I41&gt;'Parámetros'!$B$6,"Revisar camarotes",IF(K41&gt;'Parámetros'!$B$7,"Revisar importe",IF(M41="Cancelada","Sin acción: cancelada",IF(M41="Confirmada",IF(B41="","Revisar localizador","Confirmación registrada"),IF(D41&lt;TODAY(),"Revisar salida vencida",IF(D41-TODAY()&lt;='Parámetros'!$B$3,"Revisar confirmación","Pendiente de seguimiento")))))))))),"Revisar datos"))</f>
        <v/>
      </c>
    </row>
    <row r="42">
      <c r="A42" s="14" t="n"/>
      <c r="B42" s="14" t="n"/>
      <c r="C42" s="15" t="n"/>
      <c r="D42" s="15" t="n"/>
      <c r="E42" s="14" t="n"/>
      <c r="F42" s="14" t="n"/>
      <c r="G42" s="16" t="n"/>
      <c r="H42" s="16" t="n"/>
      <c r="I42" s="16" t="n"/>
      <c r="J42" s="14" t="n"/>
      <c r="K42" s="17" t="n"/>
      <c r="L42" s="14" t="n"/>
      <c r="M42" s="18" t="n"/>
      <c r="N42" s="27">
        <f>IF(A42="","",IFERROR(D42-TODAY(),""))</f>
        <v/>
      </c>
      <c r="O42" s="11">
        <f>IF(A42="","",IFERROR(K42/G42,""))</f>
        <v/>
      </c>
      <c r="P42" s="7">
        <f>IF(A42="","",IFERROR(IF(OR(C42="",D42="",E42="",F42="",G42="",H42="",I42="",J42="",K42="",L42="",M42=""),"Revisar datos incompletos",IF(C42&gt;D42,"Revisar orden de fechas",IF(G42&gt;'Parámetros'!$B$4,"Revisar pasajeros",IF(H42&gt;'Parámetros'!$B$5,"Revisar vehículos",IF(I42&gt;'Parámetros'!$B$6,"Revisar camarotes",IF(K42&gt;'Parámetros'!$B$7,"Revisar importe",IF(M42="Cancelada","Sin acción: cancelada",IF(M42="Confirmada",IF(B42="","Revisar localizador","Confirmación registrada"),IF(D42&lt;TODAY(),"Revisar salida vencida",IF(D42-TODAY()&lt;='Parámetros'!$B$3,"Revisar confirmación","Pendiente de seguimiento")))))))))),"Revisar datos"))</f>
        <v/>
      </c>
    </row>
    <row r="43">
      <c r="A43" s="14" t="n"/>
      <c r="B43" s="14" t="n"/>
      <c r="C43" s="15" t="n"/>
      <c r="D43" s="15" t="n"/>
      <c r="E43" s="14" t="n"/>
      <c r="F43" s="14" t="n"/>
      <c r="G43" s="16" t="n"/>
      <c r="H43" s="16" t="n"/>
      <c r="I43" s="16" t="n"/>
      <c r="J43" s="14" t="n"/>
      <c r="K43" s="17" t="n"/>
      <c r="L43" s="14" t="n"/>
      <c r="M43" s="18" t="n"/>
      <c r="N43" s="26">
        <f>IF(A43="","",IFERROR(D43-TODAY(),""))</f>
        <v/>
      </c>
      <c r="O43" s="12">
        <f>IF(A43="","",IFERROR(K43/G43,""))</f>
        <v/>
      </c>
      <c r="P43" s="10">
        <f>IF(A43="","",IFERROR(IF(OR(C43="",D43="",E43="",F43="",G43="",H43="",I43="",J43="",K43="",L43="",M43=""),"Revisar datos incompletos",IF(C43&gt;D43,"Revisar orden de fechas",IF(G43&gt;'Parámetros'!$B$4,"Revisar pasajeros",IF(H43&gt;'Parámetros'!$B$5,"Revisar vehículos",IF(I43&gt;'Parámetros'!$B$6,"Revisar camarotes",IF(K43&gt;'Parámetros'!$B$7,"Revisar importe",IF(M43="Cancelada","Sin acción: cancelada",IF(M43="Confirmada",IF(B43="","Revisar localizador","Confirmación registrada"),IF(D43&lt;TODAY(),"Revisar salida vencida",IF(D43-TODAY()&lt;='Parámetros'!$B$3,"Revisar confirmación","Pendiente de seguimiento")))))))))),"Revisar datos"))</f>
        <v/>
      </c>
    </row>
    <row r="44">
      <c r="A44" s="14" t="n"/>
      <c r="B44" s="14" t="n"/>
      <c r="C44" s="15" t="n"/>
      <c r="D44" s="15" t="n"/>
      <c r="E44" s="14" t="n"/>
      <c r="F44" s="14" t="n"/>
      <c r="G44" s="16" t="n"/>
      <c r="H44" s="16" t="n"/>
      <c r="I44" s="16" t="n"/>
      <c r="J44" s="14" t="n"/>
      <c r="K44" s="17" t="n"/>
      <c r="L44" s="14" t="n"/>
      <c r="M44" s="18" t="n"/>
      <c r="N44" s="27">
        <f>IF(A44="","",IFERROR(D44-TODAY(),""))</f>
        <v/>
      </c>
      <c r="O44" s="11">
        <f>IF(A44="","",IFERROR(K44/G44,""))</f>
        <v/>
      </c>
      <c r="P44" s="7">
        <f>IF(A44="","",IFERROR(IF(OR(C44="",D44="",E44="",F44="",G44="",H44="",I44="",J44="",K44="",L44="",M44=""),"Revisar datos incompletos",IF(C44&gt;D44,"Revisar orden de fechas",IF(G44&gt;'Parámetros'!$B$4,"Revisar pasajeros",IF(H44&gt;'Parámetros'!$B$5,"Revisar vehículos",IF(I44&gt;'Parámetros'!$B$6,"Revisar camarotes",IF(K44&gt;'Parámetros'!$B$7,"Revisar importe",IF(M44="Cancelada","Sin acción: cancelada",IF(M44="Confirmada",IF(B44="","Revisar localizador","Confirmación registrada"),IF(D44&lt;TODAY(),"Revisar salida vencida",IF(D44-TODAY()&lt;='Parámetros'!$B$3,"Revisar confirmación","Pendiente de seguimiento")))))))))),"Revisar datos"))</f>
        <v/>
      </c>
    </row>
    <row r="45">
      <c r="A45" s="14" t="n"/>
      <c r="B45" s="14" t="n"/>
      <c r="C45" s="15" t="n"/>
      <c r="D45" s="15" t="n"/>
      <c r="E45" s="14" t="n"/>
      <c r="F45" s="14" t="n"/>
      <c r="G45" s="16" t="n"/>
      <c r="H45" s="16" t="n"/>
      <c r="I45" s="16" t="n"/>
      <c r="J45" s="14" t="n"/>
      <c r="K45" s="17" t="n"/>
      <c r="L45" s="14" t="n"/>
      <c r="M45" s="18" t="n"/>
      <c r="N45" s="26">
        <f>IF(A45="","",IFERROR(D45-TODAY(),""))</f>
        <v/>
      </c>
      <c r="O45" s="12">
        <f>IF(A45="","",IFERROR(K45/G45,""))</f>
        <v/>
      </c>
      <c r="P45" s="10">
        <f>IF(A45="","",IFERROR(IF(OR(C45="",D45="",E45="",F45="",G45="",H45="",I45="",J45="",K45="",L45="",M45=""),"Revisar datos incompletos",IF(C45&gt;D45,"Revisar orden de fechas",IF(G45&gt;'Parámetros'!$B$4,"Revisar pasajeros",IF(H45&gt;'Parámetros'!$B$5,"Revisar vehículos",IF(I45&gt;'Parámetros'!$B$6,"Revisar camarotes",IF(K45&gt;'Parámetros'!$B$7,"Revisar importe",IF(M45="Cancelada","Sin acción: cancelada",IF(M45="Confirmada",IF(B45="","Revisar localizador","Confirmación registrada"),IF(D45&lt;TODAY(),"Revisar salida vencida",IF(D45-TODAY()&lt;='Parámetros'!$B$3,"Revisar confirmación","Pendiente de seguimiento")))))))))),"Revisar datos"))</f>
        <v/>
      </c>
    </row>
    <row r="46">
      <c r="A46" s="14" t="n"/>
      <c r="B46" s="14" t="n"/>
      <c r="C46" s="15" t="n"/>
      <c r="D46" s="15" t="n"/>
      <c r="E46" s="14" t="n"/>
      <c r="F46" s="14" t="n"/>
      <c r="G46" s="16" t="n"/>
      <c r="H46" s="16" t="n"/>
      <c r="I46" s="16" t="n"/>
      <c r="J46" s="14" t="n"/>
      <c r="K46" s="17" t="n"/>
      <c r="L46" s="14" t="n"/>
      <c r="M46" s="18" t="n"/>
      <c r="N46" s="27">
        <f>IF(A46="","",IFERROR(D46-TODAY(),""))</f>
        <v/>
      </c>
      <c r="O46" s="11">
        <f>IF(A46="","",IFERROR(K46/G46,""))</f>
        <v/>
      </c>
      <c r="P46" s="7">
        <f>IF(A46="","",IFERROR(IF(OR(C46="",D46="",E46="",F46="",G46="",H46="",I46="",J46="",K46="",L46="",M46=""),"Revisar datos incompletos",IF(C46&gt;D46,"Revisar orden de fechas",IF(G46&gt;'Parámetros'!$B$4,"Revisar pasajeros",IF(H46&gt;'Parámetros'!$B$5,"Revisar vehículos",IF(I46&gt;'Parámetros'!$B$6,"Revisar camarotes",IF(K46&gt;'Parámetros'!$B$7,"Revisar importe",IF(M46="Cancelada","Sin acción: cancelada",IF(M46="Confirmada",IF(B46="","Revisar localizador","Confirmación registrada"),IF(D46&lt;TODAY(),"Revisar salida vencida",IF(D46-TODAY()&lt;='Parámetros'!$B$3,"Revisar confirmación","Pendiente de seguimiento")))))))))),"Revisar datos"))</f>
        <v/>
      </c>
    </row>
    <row r="47">
      <c r="A47" s="14" t="n"/>
      <c r="B47" s="14" t="n"/>
      <c r="C47" s="15" t="n"/>
      <c r="D47" s="15" t="n"/>
      <c r="E47" s="14" t="n"/>
      <c r="F47" s="14" t="n"/>
      <c r="G47" s="16" t="n"/>
      <c r="H47" s="16" t="n"/>
      <c r="I47" s="16" t="n"/>
      <c r="J47" s="14" t="n"/>
      <c r="K47" s="17" t="n"/>
      <c r="L47" s="14" t="n"/>
      <c r="M47" s="18" t="n"/>
      <c r="N47" s="26">
        <f>IF(A47="","",IFERROR(D47-TODAY(),""))</f>
        <v/>
      </c>
      <c r="O47" s="12">
        <f>IF(A47="","",IFERROR(K47/G47,""))</f>
        <v/>
      </c>
      <c r="P47" s="10">
        <f>IF(A47="","",IFERROR(IF(OR(C47="",D47="",E47="",F47="",G47="",H47="",I47="",J47="",K47="",L47="",M47=""),"Revisar datos incompletos",IF(C47&gt;D47,"Revisar orden de fechas",IF(G47&gt;'Parámetros'!$B$4,"Revisar pasajeros",IF(H47&gt;'Parámetros'!$B$5,"Revisar vehículos",IF(I47&gt;'Parámetros'!$B$6,"Revisar camarotes",IF(K47&gt;'Parámetros'!$B$7,"Revisar importe",IF(M47="Cancelada","Sin acción: cancelada",IF(M47="Confirmada",IF(B47="","Revisar localizador","Confirmación registrada"),IF(D47&lt;TODAY(),"Revisar salida vencida",IF(D47-TODAY()&lt;='Parámetros'!$B$3,"Revisar confirmación","Pendiente de seguimiento")))))))))),"Revisar datos"))</f>
        <v/>
      </c>
    </row>
    <row r="48">
      <c r="A48" s="14" t="n"/>
      <c r="B48" s="14" t="n"/>
      <c r="C48" s="15" t="n"/>
      <c r="D48" s="15" t="n"/>
      <c r="E48" s="14" t="n"/>
      <c r="F48" s="14" t="n"/>
      <c r="G48" s="16" t="n"/>
      <c r="H48" s="16" t="n"/>
      <c r="I48" s="16" t="n"/>
      <c r="J48" s="14" t="n"/>
      <c r="K48" s="17" t="n"/>
      <c r="L48" s="14" t="n"/>
      <c r="M48" s="18" t="n"/>
      <c r="N48" s="27">
        <f>IF(A48="","",IFERROR(D48-TODAY(),""))</f>
        <v/>
      </c>
      <c r="O48" s="11">
        <f>IF(A48="","",IFERROR(K48/G48,""))</f>
        <v/>
      </c>
      <c r="P48" s="7">
        <f>IF(A48="","",IFERROR(IF(OR(C48="",D48="",E48="",F48="",G48="",H48="",I48="",J48="",K48="",L48="",M48=""),"Revisar datos incompletos",IF(C48&gt;D48,"Revisar orden de fechas",IF(G48&gt;'Parámetros'!$B$4,"Revisar pasajeros",IF(H48&gt;'Parámetros'!$B$5,"Revisar vehículos",IF(I48&gt;'Parámetros'!$B$6,"Revisar camarotes",IF(K48&gt;'Parámetros'!$B$7,"Revisar importe",IF(M48="Cancelada","Sin acción: cancelada",IF(M48="Confirmada",IF(B48="","Revisar localizador","Confirmación registrada"),IF(D48&lt;TODAY(),"Revisar salida vencida",IF(D48-TODAY()&lt;='Parámetros'!$B$3,"Revisar confirmación","Pendiente de seguimiento")))))))))),"Revisar datos"))</f>
        <v/>
      </c>
    </row>
    <row r="49">
      <c r="A49" s="14" t="n"/>
      <c r="B49" s="14" t="n"/>
      <c r="C49" s="15" t="n"/>
      <c r="D49" s="15" t="n"/>
      <c r="E49" s="14" t="n"/>
      <c r="F49" s="14" t="n"/>
      <c r="G49" s="16" t="n"/>
      <c r="H49" s="16" t="n"/>
      <c r="I49" s="16" t="n"/>
      <c r="J49" s="14" t="n"/>
      <c r="K49" s="17" t="n"/>
      <c r="L49" s="14" t="n"/>
      <c r="M49" s="18" t="n"/>
      <c r="N49" s="26">
        <f>IF(A49="","",IFERROR(D49-TODAY(),""))</f>
        <v/>
      </c>
      <c r="O49" s="12">
        <f>IF(A49="","",IFERROR(K49/G49,""))</f>
        <v/>
      </c>
      <c r="P49" s="10">
        <f>IF(A49="","",IFERROR(IF(OR(C49="",D49="",E49="",F49="",G49="",H49="",I49="",J49="",K49="",L49="",M49=""),"Revisar datos incompletos",IF(C49&gt;D49,"Revisar orden de fechas",IF(G49&gt;'Parámetros'!$B$4,"Revisar pasajeros",IF(H49&gt;'Parámetros'!$B$5,"Revisar vehículos",IF(I49&gt;'Parámetros'!$B$6,"Revisar camarotes",IF(K49&gt;'Parámetros'!$B$7,"Revisar importe",IF(M49="Cancelada","Sin acción: cancelada",IF(M49="Confirmada",IF(B49="","Revisar localizador","Confirmación registrada"),IF(D49&lt;TODAY(),"Revisar salida vencida",IF(D49-TODAY()&lt;='Parámetros'!$B$3,"Revisar confirmación","Pendiente de seguimiento")))))))))),"Revisar datos"))</f>
        <v/>
      </c>
    </row>
    <row r="50">
      <c r="A50" s="14" t="n"/>
      <c r="B50" s="14" t="n"/>
      <c r="C50" s="15" t="n"/>
      <c r="D50" s="15" t="n"/>
      <c r="E50" s="14" t="n"/>
      <c r="F50" s="14" t="n"/>
      <c r="G50" s="16" t="n"/>
      <c r="H50" s="16" t="n"/>
      <c r="I50" s="16" t="n"/>
      <c r="J50" s="14" t="n"/>
      <c r="K50" s="17" t="n"/>
      <c r="L50" s="14" t="n"/>
      <c r="M50" s="18" t="n"/>
      <c r="N50" s="27">
        <f>IF(A50="","",IFERROR(D50-TODAY(),""))</f>
        <v/>
      </c>
      <c r="O50" s="11">
        <f>IF(A50="","",IFERROR(K50/G50,""))</f>
        <v/>
      </c>
      <c r="P50" s="7">
        <f>IF(A50="","",IFERROR(IF(OR(C50="",D50="",E50="",F50="",G50="",H50="",I50="",J50="",K50="",L50="",M50=""),"Revisar datos incompletos",IF(C50&gt;D50,"Revisar orden de fechas",IF(G50&gt;'Parámetros'!$B$4,"Revisar pasajeros",IF(H50&gt;'Parámetros'!$B$5,"Revisar vehículos",IF(I50&gt;'Parámetros'!$B$6,"Revisar camarotes",IF(K50&gt;'Parámetros'!$B$7,"Revisar importe",IF(M50="Cancelada","Sin acción: cancelada",IF(M50="Confirmada",IF(B50="","Revisar localizador","Confirmación registrada"),IF(D50&lt;TODAY(),"Revisar salida vencida",IF(D50-TODAY()&lt;='Parámetros'!$B$3,"Revisar confirmación","Pendiente de seguimiento")))))))))),"Revisar datos"))</f>
        <v/>
      </c>
    </row>
    <row r="51">
      <c r="A51" s="14" t="n"/>
      <c r="B51" s="14" t="n"/>
      <c r="C51" s="15" t="n"/>
      <c r="D51" s="15" t="n"/>
      <c r="E51" s="14" t="n"/>
      <c r="F51" s="14" t="n"/>
      <c r="G51" s="16" t="n"/>
      <c r="H51" s="16" t="n"/>
      <c r="I51" s="16" t="n"/>
      <c r="J51" s="14" t="n"/>
      <c r="K51" s="17" t="n"/>
      <c r="L51" s="14" t="n"/>
      <c r="M51" s="18" t="n"/>
      <c r="N51" s="26">
        <f>IF(A51="","",IFERROR(D51-TODAY(),""))</f>
        <v/>
      </c>
      <c r="O51" s="12">
        <f>IF(A51="","",IFERROR(K51/G51,""))</f>
        <v/>
      </c>
      <c r="P51" s="10">
        <f>IF(A51="","",IFERROR(IF(OR(C51="",D51="",E51="",F51="",G51="",H51="",I51="",J51="",K51="",L51="",M51=""),"Revisar datos incompletos",IF(C51&gt;D51,"Revisar orden de fechas",IF(G51&gt;'Parámetros'!$B$4,"Revisar pasajeros",IF(H51&gt;'Parámetros'!$B$5,"Revisar vehículos",IF(I51&gt;'Parámetros'!$B$6,"Revisar camarotes",IF(K51&gt;'Parámetros'!$B$7,"Revisar importe",IF(M51="Cancelada","Sin acción: cancelada",IF(M51="Confirmada",IF(B51="","Revisar localizador","Confirmación registrada"),IF(D51&lt;TODAY(),"Revisar salida vencida",IF(D51-TODAY()&lt;='Parámetros'!$B$3,"Revisar confirmación","Pendiente de seguimiento")))))))))),"Revisar datos"))</f>
        <v/>
      </c>
    </row>
    <row r="52">
      <c r="A52" s="14" t="n"/>
      <c r="B52" s="14" t="n"/>
      <c r="C52" s="15" t="n"/>
      <c r="D52" s="15" t="n"/>
      <c r="E52" s="14" t="n"/>
      <c r="F52" s="14" t="n"/>
      <c r="G52" s="16" t="n"/>
      <c r="H52" s="16" t="n"/>
      <c r="I52" s="16" t="n"/>
      <c r="J52" s="14" t="n"/>
      <c r="K52" s="17" t="n"/>
      <c r="L52" s="14" t="n"/>
      <c r="M52" s="18" t="n"/>
      <c r="N52" s="27">
        <f>IF(A52="","",IFERROR(D52-TODAY(),""))</f>
        <v/>
      </c>
      <c r="O52" s="11">
        <f>IF(A52="","",IFERROR(K52/G52,""))</f>
        <v/>
      </c>
      <c r="P52" s="7">
        <f>IF(A52="","",IFERROR(IF(OR(C52="",D52="",E52="",F52="",G52="",H52="",I52="",J52="",K52="",L52="",M52=""),"Revisar datos incompletos",IF(C52&gt;D52,"Revisar orden de fechas",IF(G52&gt;'Parámetros'!$B$4,"Revisar pasajeros",IF(H52&gt;'Parámetros'!$B$5,"Revisar vehículos",IF(I52&gt;'Parámetros'!$B$6,"Revisar camarotes",IF(K52&gt;'Parámetros'!$B$7,"Revisar importe",IF(M52="Cancelada","Sin acción: cancelada",IF(M52="Confirmada",IF(B52="","Revisar localizador","Confirmación registrada"),IF(D52&lt;TODAY(),"Revisar salida vencida",IF(D52-TODAY()&lt;='Parámetros'!$B$3,"Revisar confirmación","Pendiente de seguimiento")))))))))),"Revisar datos"))</f>
        <v/>
      </c>
    </row>
    <row r="53">
      <c r="A53" s="14" t="n"/>
      <c r="B53" s="14" t="n"/>
      <c r="C53" s="15" t="n"/>
      <c r="D53" s="15" t="n"/>
      <c r="E53" s="14" t="n"/>
      <c r="F53" s="14" t="n"/>
      <c r="G53" s="16" t="n"/>
      <c r="H53" s="16" t="n"/>
      <c r="I53" s="16" t="n"/>
      <c r="J53" s="14" t="n"/>
      <c r="K53" s="17" t="n"/>
      <c r="L53" s="14" t="n"/>
      <c r="M53" s="18" t="n"/>
      <c r="N53" s="26">
        <f>IF(A53="","",IFERROR(D53-TODAY(),""))</f>
        <v/>
      </c>
      <c r="O53" s="12">
        <f>IF(A53="","",IFERROR(K53/G53,""))</f>
        <v/>
      </c>
      <c r="P53" s="10">
        <f>IF(A53="","",IFERROR(IF(OR(C53="",D53="",E53="",F53="",G53="",H53="",I53="",J53="",K53="",L53="",M53=""),"Revisar datos incompletos",IF(C53&gt;D53,"Revisar orden de fechas",IF(G53&gt;'Parámetros'!$B$4,"Revisar pasajeros",IF(H53&gt;'Parámetros'!$B$5,"Revisar vehículos",IF(I53&gt;'Parámetros'!$B$6,"Revisar camarotes",IF(K53&gt;'Parámetros'!$B$7,"Revisar importe",IF(M53="Cancelada","Sin acción: cancelada",IF(M53="Confirmada",IF(B53="","Revisar localizador","Confirmación registrada"),IF(D53&lt;TODAY(),"Revisar salida vencida",IF(D53-TODAY()&lt;='Parámetros'!$B$3,"Revisar confirmación","Pendiente de seguimiento")))))))))),"Revisar datos"))</f>
        <v/>
      </c>
    </row>
    <row r="54">
      <c r="A54" s="14" t="n"/>
      <c r="B54" s="14" t="n"/>
      <c r="C54" s="15" t="n"/>
      <c r="D54" s="15" t="n"/>
      <c r="E54" s="14" t="n"/>
      <c r="F54" s="14" t="n"/>
      <c r="G54" s="16" t="n"/>
      <c r="H54" s="16" t="n"/>
      <c r="I54" s="16" t="n"/>
      <c r="J54" s="14" t="n"/>
      <c r="K54" s="17" t="n"/>
      <c r="L54" s="14" t="n"/>
      <c r="M54" s="18" t="n"/>
      <c r="N54" s="27">
        <f>IF(A54="","",IFERROR(D54-TODAY(),""))</f>
        <v/>
      </c>
      <c r="O54" s="11">
        <f>IF(A54="","",IFERROR(K54/G54,""))</f>
        <v/>
      </c>
      <c r="P54" s="7">
        <f>IF(A54="","",IFERROR(IF(OR(C54="",D54="",E54="",F54="",G54="",H54="",I54="",J54="",K54="",L54="",M54=""),"Revisar datos incompletos",IF(C54&gt;D54,"Revisar orden de fechas",IF(G54&gt;'Parámetros'!$B$4,"Revisar pasajeros",IF(H54&gt;'Parámetros'!$B$5,"Revisar vehículos",IF(I54&gt;'Parámetros'!$B$6,"Revisar camarotes",IF(K54&gt;'Parámetros'!$B$7,"Revisar importe",IF(M54="Cancelada","Sin acción: cancelada",IF(M54="Confirmada",IF(B54="","Revisar localizador","Confirmación registrada"),IF(D54&lt;TODAY(),"Revisar salida vencida",IF(D54-TODAY()&lt;='Parámetros'!$B$3,"Revisar confirmación","Pendiente de seguimiento")))))))))),"Revisar datos"))</f>
        <v/>
      </c>
    </row>
    <row r="55">
      <c r="A55" s="14" t="n"/>
      <c r="B55" s="14" t="n"/>
      <c r="C55" s="15" t="n"/>
      <c r="D55" s="15" t="n"/>
      <c r="E55" s="14" t="n"/>
      <c r="F55" s="14" t="n"/>
      <c r="G55" s="16" t="n"/>
      <c r="H55" s="16" t="n"/>
      <c r="I55" s="16" t="n"/>
      <c r="J55" s="14" t="n"/>
      <c r="K55" s="17" t="n"/>
      <c r="L55" s="14" t="n"/>
      <c r="M55" s="18" t="n"/>
      <c r="N55" s="26">
        <f>IF(A55="","",IFERROR(D55-TODAY(),""))</f>
        <v/>
      </c>
      <c r="O55" s="12">
        <f>IF(A55="","",IFERROR(K55/G55,""))</f>
        <v/>
      </c>
      <c r="P55" s="10">
        <f>IF(A55="","",IFERROR(IF(OR(C55="",D55="",E55="",F55="",G55="",H55="",I55="",J55="",K55="",L55="",M55=""),"Revisar datos incompletos",IF(C55&gt;D55,"Revisar orden de fechas",IF(G55&gt;'Parámetros'!$B$4,"Revisar pasajeros",IF(H55&gt;'Parámetros'!$B$5,"Revisar vehículos",IF(I55&gt;'Parámetros'!$B$6,"Revisar camarotes",IF(K55&gt;'Parámetros'!$B$7,"Revisar importe",IF(M55="Cancelada","Sin acción: cancelada",IF(M55="Confirmada",IF(B55="","Revisar localizador","Confirmación registrada"),IF(D55&lt;TODAY(),"Revisar salida vencida",IF(D55-TODAY()&lt;='Parámetros'!$B$3,"Revisar confirmación","Pendiente de seguimiento")))))))))),"Revisar datos"))</f>
        <v/>
      </c>
    </row>
    <row r="56">
      <c r="A56" s="14" t="n"/>
      <c r="B56" s="14" t="n"/>
      <c r="C56" s="15" t="n"/>
      <c r="D56" s="15" t="n"/>
      <c r="E56" s="14" t="n"/>
      <c r="F56" s="14" t="n"/>
      <c r="G56" s="16" t="n"/>
      <c r="H56" s="16" t="n"/>
      <c r="I56" s="16" t="n"/>
      <c r="J56" s="14" t="n"/>
      <c r="K56" s="17" t="n"/>
      <c r="L56" s="14" t="n"/>
      <c r="M56" s="18" t="n"/>
      <c r="N56" s="27">
        <f>IF(A56="","",IFERROR(D56-TODAY(),""))</f>
        <v/>
      </c>
      <c r="O56" s="11">
        <f>IF(A56="","",IFERROR(K56/G56,""))</f>
        <v/>
      </c>
      <c r="P56" s="7">
        <f>IF(A56="","",IFERROR(IF(OR(C56="",D56="",E56="",F56="",G56="",H56="",I56="",J56="",K56="",L56="",M56=""),"Revisar datos incompletos",IF(C56&gt;D56,"Revisar orden de fechas",IF(G56&gt;'Parámetros'!$B$4,"Revisar pasajeros",IF(H56&gt;'Parámetros'!$B$5,"Revisar vehículos",IF(I56&gt;'Parámetros'!$B$6,"Revisar camarotes",IF(K56&gt;'Parámetros'!$B$7,"Revisar importe",IF(M56="Cancelada","Sin acción: cancelada",IF(M56="Confirmada",IF(B56="","Revisar localizador","Confirmación registrada"),IF(D56&lt;TODAY(),"Revisar salida vencida",IF(D56-TODAY()&lt;='Parámetros'!$B$3,"Revisar confirmación","Pendiente de seguimiento")))))))))),"Revisar datos"))</f>
        <v/>
      </c>
    </row>
    <row r="57">
      <c r="A57" s="14" t="n"/>
      <c r="B57" s="14" t="n"/>
      <c r="C57" s="15" t="n"/>
      <c r="D57" s="15" t="n"/>
      <c r="E57" s="14" t="n"/>
      <c r="F57" s="14" t="n"/>
      <c r="G57" s="16" t="n"/>
      <c r="H57" s="16" t="n"/>
      <c r="I57" s="16" t="n"/>
      <c r="J57" s="14" t="n"/>
      <c r="K57" s="17" t="n"/>
      <c r="L57" s="14" t="n"/>
      <c r="M57" s="18" t="n"/>
      <c r="N57" s="26">
        <f>IF(A57="","",IFERROR(D57-TODAY(),""))</f>
        <v/>
      </c>
      <c r="O57" s="12">
        <f>IF(A57="","",IFERROR(K57/G57,""))</f>
        <v/>
      </c>
      <c r="P57" s="10">
        <f>IF(A57="","",IFERROR(IF(OR(C57="",D57="",E57="",F57="",G57="",H57="",I57="",J57="",K57="",L57="",M57=""),"Revisar datos incompletos",IF(C57&gt;D57,"Revisar orden de fechas",IF(G57&gt;'Parámetros'!$B$4,"Revisar pasajeros",IF(H57&gt;'Parámetros'!$B$5,"Revisar vehículos",IF(I57&gt;'Parámetros'!$B$6,"Revisar camarotes",IF(K57&gt;'Parámetros'!$B$7,"Revisar importe",IF(M57="Cancelada","Sin acción: cancelada",IF(M57="Confirmada",IF(B57="","Revisar localizador","Confirmación registrada"),IF(D57&lt;TODAY(),"Revisar salida vencida",IF(D57-TODAY()&lt;='Parámetros'!$B$3,"Revisar confirmación","Pendiente de seguimiento")))))))))),"Revisar datos"))</f>
        <v/>
      </c>
    </row>
    <row r="58">
      <c r="A58" s="14" t="n"/>
      <c r="B58" s="14" t="n"/>
      <c r="C58" s="15" t="n"/>
      <c r="D58" s="15" t="n"/>
      <c r="E58" s="14" t="n"/>
      <c r="F58" s="14" t="n"/>
      <c r="G58" s="16" t="n"/>
      <c r="H58" s="16" t="n"/>
      <c r="I58" s="16" t="n"/>
      <c r="J58" s="14" t="n"/>
      <c r="K58" s="17" t="n"/>
      <c r="L58" s="14" t="n"/>
      <c r="M58" s="18" t="n"/>
      <c r="N58" s="27">
        <f>IF(A58="","",IFERROR(D58-TODAY(),""))</f>
        <v/>
      </c>
      <c r="O58" s="11">
        <f>IF(A58="","",IFERROR(K58/G58,""))</f>
        <v/>
      </c>
      <c r="P58" s="7">
        <f>IF(A58="","",IFERROR(IF(OR(C58="",D58="",E58="",F58="",G58="",H58="",I58="",J58="",K58="",L58="",M58=""),"Revisar datos incompletos",IF(C58&gt;D58,"Revisar orden de fechas",IF(G58&gt;'Parámetros'!$B$4,"Revisar pasajeros",IF(H58&gt;'Parámetros'!$B$5,"Revisar vehículos",IF(I58&gt;'Parámetros'!$B$6,"Revisar camarotes",IF(K58&gt;'Parámetros'!$B$7,"Revisar importe",IF(M58="Cancelada","Sin acción: cancelada",IF(M58="Confirmada",IF(B58="","Revisar localizador","Confirmación registrada"),IF(D58&lt;TODAY(),"Revisar salida vencida",IF(D58-TODAY()&lt;='Parámetros'!$B$3,"Revisar confirmación","Pendiente de seguimiento")))))))))),"Revisar datos"))</f>
        <v/>
      </c>
    </row>
    <row r="59">
      <c r="A59" s="14" t="n"/>
      <c r="B59" s="14" t="n"/>
      <c r="C59" s="15" t="n"/>
      <c r="D59" s="15" t="n"/>
      <c r="E59" s="14" t="n"/>
      <c r="F59" s="14" t="n"/>
      <c r="G59" s="16" t="n"/>
      <c r="H59" s="16" t="n"/>
      <c r="I59" s="16" t="n"/>
      <c r="J59" s="14" t="n"/>
      <c r="K59" s="17" t="n"/>
      <c r="L59" s="14" t="n"/>
      <c r="M59" s="18" t="n"/>
      <c r="N59" s="26">
        <f>IF(A59="","",IFERROR(D59-TODAY(),""))</f>
        <v/>
      </c>
      <c r="O59" s="12">
        <f>IF(A59="","",IFERROR(K59/G59,""))</f>
        <v/>
      </c>
      <c r="P59" s="10">
        <f>IF(A59="","",IFERROR(IF(OR(C59="",D59="",E59="",F59="",G59="",H59="",I59="",J59="",K59="",L59="",M59=""),"Revisar datos incompletos",IF(C59&gt;D59,"Revisar orden de fechas",IF(G59&gt;'Parámetros'!$B$4,"Revisar pasajeros",IF(H59&gt;'Parámetros'!$B$5,"Revisar vehículos",IF(I59&gt;'Parámetros'!$B$6,"Revisar camarotes",IF(K59&gt;'Parámetros'!$B$7,"Revisar importe",IF(M59="Cancelada","Sin acción: cancelada",IF(M59="Confirmada",IF(B59="","Revisar localizador","Confirmación registrada"),IF(D59&lt;TODAY(),"Revisar salida vencida",IF(D59-TODAY()&lt;='Parámetros'!$B$3,"Revisar confirmación","Pendiente de seguimiento")))))))))),"Revisar datos"))</f>
        <v/>
      </c>
    </row>
    <row r="60">
      <c r="A60" s="14" t="n"/>
      <c r="B60" s="14" t="n"/>
      <c r="C60" s="15" t="n"/>
      <c r="D60" s="15" t="n"/>
      <c r="E60" s="14" t="n"/>
      <c r="F60" s="14" t="n"/>
      <c r="G60" s="16" t="n"/>
      <c r="H60" s="16" t="n"/>
      <c r="I60" s="16" t="n"/>
      <c r="J60" s="14" t="n"/>
      <c r="K60" s="17" t="n"/>
      <c r="L60" s="14" t="n"/>
      <c r="M60" s="18" t="n"/>
      <c r="N60" s="27">
        <f>IF(A60="","",IFERROR(D60-TODAY(),""))</f>
        <v/>
      </c>
      <c r="O60" s="11">
        <f>IF(A60="","",IFERROR(K60/G60,""))</f>
        <v/>
      </c>
      <c r="P60" s="7">
        <f>IF(A60="","",IFERROR(IF(OR(C60="",D60="",E60="",F60="",G60="",H60="",I60="",J60="",K60="",L60="",M60=""),"Revisar datos incompletos",IF(C60&gt;D60,"Revisar orden de fechas",IF(G60&gt;'Parámetros'!$B$4,"Revisar pasajeros",IF(H60&gt;'Parámetros'!$B$5,"Revisar vehículos",IF(I60&gt;'Parámetros'!$B$6,"Revisar camarotes",IF(K60&gt;'Parámetros'!$B$7,"Revisar importe",IF(M60="Cancelada","Sin acción: cancelada",IF(M60="Confirmada",IF(B60="","Revisar localizador","Confirmación registrada"),IF(D60&lt;TODAY(),"Revisar salida vencida",IF(D60-TODAY()&lt;='Parámetros'!$B$3,"Revisar confirmación","Pendiente de seguimiento")))))))))),"Revisar datos"))</f>
        <v/>
      </c>
    </row>
    <row r="61">
      <c r="A61" s="14" t="n"/>
      <c r="B61" s="14" t="n"/>
      <c r="C61" s="15" t="n"/>
      <c r="D61" s="15" t="n"/>
      <c r="E61" s="14" t="n"/>
      <c r="F61" s="14" t="n"/>
      <c r="G61" s="16" t="n"/>
      <c r="H61" s="16" t="n"/>
      <c r="I61" s="16" t="n"/>
      <c r="J61" s="14" t="n"/>
      <c r="K61" s="17" t="n"/>
      <c r="L61" s="14" t="n"/>
      <c r="M61" s="18" t="n"/>
      <c r="N61" s="26">
        <f>IF(A61="","",IFERROR(D61-TODAY(),""))</f>
        <v/>
      </c>
      <c r="O61" s="12">
        <f>IF(A61="","",IFERROR(K61/G61,""))</f>
        <v/>
      </c>
      <c r="P61" s="10">
        <f>IF(A61="","",IFERROR(IF(OR(C61="",D61="",E61="",F61="",G61="",H61="",I61="",J61="",K61="",L61="",M61=""),"Revisar datos incompletos",IF(C61&gt;D61,"Revisar orden de fechas",IF(G61&gt;'Parámetros'!$B$4,"Revisar pasajeros",IF(H61&gt;'Parámetros'!$B$5,"Revisar vehículos",IF(I61&gt;'Parámetros'!$B$6,"Revisar camarotes",IF(K61&gt;'Parámetros'!$B$7,"Revisar importe",IF(M61="Cancelada","Sin acción: cancelada",IF(M61="Confirmada",IF(B61="","Revisar localizador","Confirmación registrada"),IF(D61&lt;TODAY(),"Revisar salida vencida",IF(D61-TODAY()&lt;='Parámetros'!$B$3,"Revisar confirmación","Pendiente de seguimiento")))))))))),"Revisar datos"))</f>
        <v/>
      </c>
    </row>
    <row r="62">
      <c r="A62" s="14" t="n"/>
      <c r="B62" s="14" t="n"/>
      <c r="C62" s="15" t="n"/>
      <c r="D62" s="15" t="n"/>
      <c r="E62" s="14" t="n"/>
      <c r="F62" s="14" t="n"/>
      <c r="G62" s="16" t="n"/>
      <c r="H62" s="16" t="n"/>
      <c r="I62" s="16" t="n"/>
      <c r="J62" s="14" t="n"/>
      <c r="K62" s="17" t="n"/>
      <c r="L62" s="14" t="n"/>
      <c r="M62" s="18" t="n"/>
      <c r="N62" s="27">
        <f>IF(A62="","",IFERROR(D62-TODAY(),""))</f>
        <v/>
      </c>
      <c r="O62" s="11">
        <f>IF(A62="","",IFERROR(K62/G62,""))</f>
        <v/>
      </c>
      <c r="P62" s="7">
        <f>IF(A62="","",IFERROR(IF(OR(C62="",D62="",E62="",F62="",G62="",H62="",I62="",J62="",K62="",L62="",M62=""),"Revisar datos incompletos",IF(C62&gt;D62,"Revisar orden de fechas",IF(G62&gt;'Parámetros'!$B$4,"Revisar pasajeros",IF(H62&gt;'Parámetros'!$B$5,"Revisar vehículos",IF(I62&gt;'Parámetros'!$B$6,"Revisar camarotes",IF(K62&gt;'Parámetros'!$B$7,"Revisar importe",IF(M62="Cancelada","Sin acción: cancelada",IF(M62="Confirmada",IF(B62="","Revisar localizador","Confirmación registrada"),IF(D62&lt;TODAY(),"Revisar salida vencida",IF(D62-TODAY()&lt;='Parámetros'!$B$3,"Revisar confirmación","Pendiente de seguimiento")))))))))),"Revisar datos"))</f>
        <v/>
      </c>
    </row>
    <row r="63">
      <c r="A63" s="14" t="n"/>
      <c r="B63" s="14" t="n"/>
      <c r="C63" s="15" t="n"/>
      <c r="D63" s="15" t="n"/>
      <c r="E63" s="14" t="n"/>
      <c r="F63" s="14" t="n"/>
      <c r="G63" s="16" t="n"/>
      <c r="H63" s="16" t="n"/>
      <c r="I63" s="16" t="n"/>
      <c r="J63" s="14" t="n"/>
      <c r="K63" s="17" t="n"/>
      <c r="L63" s="14" t="n"/>
      <c r="M63" s="18" t="n"/>
      <c r="N63" s="26">
        <f>IF(A63="","",IFERROR(D63-TODAY(),""))</f>
        <v/>
      </c>
      <c r="O63" s="12">
        <f>IF(A63="","",IFERROR(K63/G63,""))</f>
        <v/>
      </c>
      <c r="P63" s="10">
        <f>IF(A63="","",IFERROR(IF(OR(C63="",D63="",E63="",F63="",G63="",H63="",I63="",J63="",K63="",L63="",M63=""),"Revisar datos incompletos",IF(C63&gt;D63,"Revisar orden de fechas",IF(G63&gt;'Parámetros'!$B$4,"Revisar pasajeros",IF(H63&gt;'Parámetros'!$B$5,"Revisar vehículos",IF(I63&gt;'Parámetros'!$B$6,"Revisar camarotes",IF(K63&gt;'Parámetros'!$B$7,"Revisar importe",IF(M63="Cancelada","Sin acción: cancelada",IF(M63="Confirmada",IF(B63="","Revisar localizador","Confirmación registrada"),IF(D63&lt;TODAY(),"Revisar salida vencida",IF(D63-TODAY()&lt;='Parámetros'!$B$3,"Revisar confirmación","Pendiente de seguimiento")))))))))),"Revisar datos"))</f>
        <v/>
      </c>
    </row>
    <row r="64">
      <c r="A64" s="14" t="n"/>
      <c r="B64" s="14" t="n"/>
      <c r="C64" s="15" t="n"/>
      <c r="D64" s="15" t="n"/>
      <c r="E64" s="14" t="n"/>
      <c r="F64" s="14" t="n"/>
      <c r="G64" s="16" t="n"/>
      <c r="H64" s="16" t="n"/>
      <c r="I64" s="16" t="n"/>
      <c r="J64" s="14" t="n"/>
      <c r="K64" s="17" t="n"/>
      <c r="L64" s="14" t="n"/>
      <c r="M64" s="18" t="n"/>
      <c r="N64" s="27">
        <f>IF(A64="","",IFERROR(D64-TODAY(),""))</f>
        <v/>
      </c>
      <c r="O64" s="11">
        <f>IF(A64="","",IFERROR(K64/G64,""))</f>
        <v/>
      </c>
      <c r="P64" s="7">
        <f>IF(A64="","",IFERROR(IF(OR(C64="",D64="",E64="",F64="",G64="",H64="",I64="",J64="",K64="",L64="",M64=""),"Revisar datos incompletos",IF(C64&gt;D64,"Revisar orden de fechas",IF(G64&gt;'Parámetros'!$B$4,"Revisar pasajeros",IF(H64&gt;'Parámetros'!$B$5,"Revisar vehículos",IF(I64&gt;'Parámetros'!$B$6,"Revisar camarotes",IF(K64&gt;'Parámetros'!$B$7,"Revisar importe",IF(M64="Cancelada","Sin acción: cancelada",IF(M64="Confirmada",IF(B64="","Revisar localizador","Confirmación registrada"),IF(D64&lt;TODAY(),"Revisar salida vencida",IF(D64-TODAY()&lt;='Parámetros'!$B$3,"Revisar confirmación","Pendiente de seguimiento")))))))))),"Revisar datos"))</f>
        <v/>
      </c>
    </row>
    <row r="65">
      <c r="A65" s="14" t="n"/>
      <c r="B65" s="14" t="n"/>
      <c r="C65" s="15" t="n"/>
      <c r="D65" s="15" t="n"/>
      <c r="E65" s="14" t="n"/>
      <c r="F65" s="14" t="n"/>
      <c r="G65" s="16" t="n"/>
      <c r="H65" s="16" t="n"/>
      <c r="I65" s="16" t="n"/>
      <c r="J65" s="14" t="n"/>
      <c r="K65" s="17" t="n"/>
      <c r="L65" s="14" t="n"/>
      <c r="M65" s="18" t="n"/>
      <c r="N65" s="26">
        <f>IF(A65="","",IFERROR(D65-TODAY(),""))</f>
        <v/>
      </c>
      <c r="O65" s="12">
        <f>IF(A65="","",IFERROR(K65/G65,""))</f>
        <v/>
      </c>
      <c r="P65" s="10">
        <f>IF(A65="","",IFERROR(IF(OR(C65="",D65="",E65="",F65="",G65="",H65="",I65="",J65="",K65="",L65="",M65=""),"Revisar datos incompletos",IF(C65&gt;D65,"Revisar orden de fechas",IF(G65&gt;'Parámetros'!$B$4,"Revisar pasajeros",IF(H65&gt;'Parámetros'!$B$5,"Revisar vehículos",IF(I65&gt;'Parámetros'!$B$6,"Revisar camarotes",IF(K65&gt;'Parámetros'!$B$7,"Revisar importe",IF(M65="Cancelada","Sin acción: cancelada",IF(M65="Confirmada",IF(B65="","Revisar localizador","Confirmación registrada"),IF(D65&lt;TODAY(),"Revisar salida vencida",IF(D65-TODAY()&lt;='Parámetros'!$B$3,"Revisar confirmación","Pendiente de seguimiento")))))))))),"Revisar datos"))</f>
        <v/>
      </c>
    </row>
    <row r="66">
      <c r="A66" s="14" t="n"/>
      <c r="B66" s="14" t="n"/>
      <c r="C66" s="15" t="n"/>
      <c r="D66" s="15" t="n"/>
      <c r="E66" s="14" t="n"/>
      <c r="F66" s="14" t="n"/>
      <c r="G66" s="16" t="n"/>
      <c r="H66" s="16" t="n"/>
      <c r="I66" s="16" t="n"/>
      <c r="J66" s="14" t="n"/>
      <c r="K66" s="17" t="n"/>
      <c r="L66" s="14" t="n"/>
      <c r="M66" s="18" t="n"/>
      <c r="N66" s="27">
        <f>IF(A66="","",IFERROR(D66-TODAY(),""))</f>
        <v/>
      </c>
      <c r="O66" s="11">
        <f>IF(A66="","",IFERROR(K66/G66,""))</f>
        <v/>
      </c>
      <c r="P66" s="7">
        <f>IF(A66="","",IFERROR(IF(OR(C66="",D66="",E66="",F66="",G66="",H66="",I66="",J66="",K66="",L66="",M66=""),"Revisar datos incompletos",IF(C66&gt;D66,"Revisar orden de fechas",IF(G66&gt;'Parámetros'!$B$4,"Revisar pasajeros",IF(H66&gt;'Parámetros'!$B$5,"Revisar vehículos",IF(I66&gt;'Parámetros'!$B$6,"Revisar camarotes",IF(K66&gt;'Parámetros'!$B$7,"Revisar importe",IF(M66="Cancelada","Sin acción: cancelada",IF(M66="Confirmada",IF(B66="","Revisar localizador","Confirmación registrada"),IF(D66&lt;TODAY(),"Revisar salida vencida",IF(D66-TODAY()&lt;='Parámetros'!$B$3,"Revisar confirmación","Pendiente de seguimiento")))))))))),"Revisar datos"))</f>
        <v/>
      </c>
    </row>
    <row r="67">
      <c r="A67" s="14" t="n"/>
      <c r="B67" s="14" t="n"/>
      <c r="C67" s="15" t="n"/>
      <c r="D67" s="15" t="n"/>
      <c r="E67" s="14" t="n"/>
      <c r="F67" s="14" t="n"/>
      <c r="G67" s="16" t="n"/>
      <c r="H67" s="16" t="n"/>
      <c r="I67" s="16" t="n"/>
      <c r="J67" s="14" t="n"/>
      <c r="K67" s="17" t="n"/>
      <c r="L67" s="14" t="n"/>
      <c r="M67" s="18" t="n"/>
      <c r="N67" s="26">
        <f>IF(A67="","",IFERROR(D67-TODAY(),""))</f>
        <v/>
      </c>
      <c r="O67" s="12">
        <f>IF(A67="","",IFERROR(K67/G67,""))</f>
        <v/>
      </c>
      <c r="P67" s="10">
        <f>IF(A67="","",IFERROR(IF(OR(C67="",D67="",E67="",F67="",G67="",H67="",I67="",J67="",K67="",L67="",M67=""),"Revisar datos incompletos",IF(C67&gt;D67,"Revisar orden de fechas",IF(G67&gt;'Parámetros'!$B$4,"Revisar pasajeros",IF(H67&gt;'Parámetros'!$B$5,"Revisar vehículos",IF(I67&gt;'Parámetros'!$B$6,"Revisar camarotes",IF(K67&gt;'Parámetros'!$B$7,"Revisar importe",IF(M67="Cancelada","Sin acción: cancelada",IF(M67="Confirmada",IF(B67="","Revisar localizador","Confirmación registrada"),IF(D67&lt;TODAY(),"Revisar salida vencida",IF(D67-TODAY()&lt;='Parámetros'!$B$3,"Revisar confirmación","Pendiente de seguimiento")))))))))),"Revisar datos"))</f>
        <v/>
      </c>
    </row>
    <row r="68">
      <c r="A68" s="14" t="n"/>
      <c r="B68" s="14" t="n"/>
      <c r="C68" s="15" t="n"/>
      <c r="D68" s="15" t="n"/>
      <c r="E68" s="14" t="n"/>
      <c r="F68" s="14" t="n"/>
      <c r="G68" s="16" t="n"/>
      <c r="H68" s="16" t="n"/>
      <c r="I68" s="16" t="n"/>
      <c r="J68" s="14" t="n"/>
      <c r="K68" s="17" t="n"/>
      <c r="L68" s="14" t="n"/>
      <c r="M68" s="18" t="n"/>
      <c r="N68" s="27">
        <f>IF(A68="","",IFERROR(D68-TODAY(),""))</f>
        <v/>
      </c>
      <c r="O68" s="11">
        <f>IF(A68="","",IFERROR(K68/G68,""))</f>
        <v/>
      </c>
      <c r="P68" s="7">
        <f>IF(A68="","",IFERROR(IF(OR(C68="",D68="",E68="",F68="",G68="",H68="",I68="",J68="",K68="",L68="",M68=""),"Revisar datos incompletos",IF(C68&gt;D68,"Revisar orden de fechas",IF(G68&gt;'Parámetros'!$B$4,"Revisar pasajeros",IF(H68&gt;'Parámetros'!$B$5,"Revisar vehículos",IF(I68&gt;'Parámetros'!$B$6,"Revisar camarotes",IF(K68&gt;'Parámetros'!$B$7,"Revisar importe",IF(M68="Cancelada","Sin acción: cancelada",IF(M68="Confirmada",IF(B68="","Revisar localizador","Confirmación registrada"),IF(D68&lt;TODAY(),"Revisar salida vencida",IF(D68-TODAY()&lt;='Parámetros'!$B$3,"Revisar confirmación","Pendiente de seguimiento")))))))))),"Revisar datos"))</f>
        <v/>
      </c>
    </row>
    <row r="69">
      <c r="A69" s="14" t="n"/>
      <c r="B69" s="14" t="n"/>
      <c r="C69" s="15" t="n"/>
      <c r="D69" s="15" t="n"/>
      <c r="E69" s="14" t="n"/>
      <c r="F69" s="14" t="n"/>
      <c r="G69" s="16" t="n"/>
      <c r="H69" s="16" t="n"/>
      <c r="I69" s="16" t="n"/>
      <c r="J69" s="14" t="n"/>
      <c r="K69" s="17" t="n"/>
      <c r="L69" s="14" t="n"/>
      <c r="M69" s="18" t="n"/>
      <c r="N69" s="26">
        <f>IF(A69="","",IFERROR(D69-TODAY(),""))</f>
        <v/>
      </c>
      <c r="O69" s="12">
        <f>IF(A69="","",IFERROR(K69/G69,""))</f>
        <v/>
      </c>
      <c r="P69" s="10">
        <f>IF(A69="","",IFERROR(IF(OR(C69="",D69="",E69="",F69="",G69="",H69="",I69="",J69="",K69="",L69="",M69=""),"Revisar datos incompletos",IF(C69&gt;D69,"Revisar orden de fechas",IF(G69&gt;'Parámetros'!$B$4,"Revisar pasajeros",IF(H69&gt;'Parámetros'!$B$5,"Revisar vehículos",IF(I69&gt;'Parámetros'!$B$6,"Revisar camarotes",IF(K69&gt;'Parámetros'!$B$7,"Revisar importe",IF(M69="Cancelada","Sin acción: cancelada",IF(M69="Confirmada",IF(B69="","Revisar localizador","Confirmación registrada"),IF(D69&lt;TODAY(),"Revisar salida vencida",IF(D69-TODAY()&lt;='Parámetros'!$B$3,"Revisar confirmación","Pendiente de seguimiento")))))))))),"Revisar datos"))</f>
        <v/>
      </c>
    </row>
    <row r="70">
      <c r="A70" s="14" t="n"/>
      <c r="B70" s="14" t="n"/>
      <c r="C70" s="15" t="n"/>
      <c r="D70" s="15" t="n"/>
      <c r="E70" s="14" t="n"/>
      <c r="F70" s="14" t="n"/>
      <c r="G70" s="16" t="n"/>
      <c r="H70" s="16" t="n"/>
      <c r="I70" s="16" t="n"/>
      <c r="J70" s="14" t="n"/>
      <c r="K70" s="17" t="n"/>
      <c r="L70" s="14" t="n"/>
      <c r="M70" s="18" t="n"/>
      <c r="N70" s="27">
        <f>IF(A70="","",IFERROR(D70-TODAY(),""))</f>
        <v/>
      </c>
      <c r="O70" s="11">
        <f>IF(A70="","",IFERROR(K70/G70,""))</f>
        <v/>
      </c>
      <c r="P70" s="7">
        <f>IF(A70="","",IFERROR(IF(OR(C70="",D70="",E70="",F70="",G70="",H70="",I70="",J70="",K70="",L70="",M70=""),"Revisar datos incompletos",IF(C70&gt;D70,"Revisar orden de fechas",IF(G70&gt;'Parámetros'!$B$4,"Revisar pasajeros",IF(H70&gt;'Parámetros'!$B$5,"Revisar vehículos",IF(I70&gt;'Parámetros'!$B$6,"Revisar camarotes",IF(K70&gt;'Parámetros'!$B$7,"Revisar importe",IF(M70="Cancelada","Sin acción: cancelada",IF(M70="Confirmada",IF(B70="","Revisar localizador","Confirmación registrada"),IF(D70&lt;TODAY(),"Revisar salida vencida",IF(D70-TODAY()&lt;='Parámetros'!$B$3,"Revisar confirmación","Pendiente de seguimiento")))))))))),"Revisar datos"))</f>
        <v/>
      </c>
    </row>
    <row r="71">
      <c r="A71" s="14" t="n"/>
      <c r="B71" s="14" t="n"/>
      <c r="C71" s="15" t="n"/>
      <c r="D71" s="15" t="n"/>
      <c r="E71" s="14" t="n"/>
      <c r="F71" s="14" t="n"/>
      <c r="G71" s="16" t="n"/>
      <c r="H71" s="16" t="n"/>
      <c r="I71" s="16" t="n"/>
      <c r="J71" s="14" t="n"/>
      <c r="K71" s="17" t="n"/>
      <c r="L71" s="14" t="n"/>
      <c r="M71" s="18" t="n"/>
      <c r="N71" s="26">
        <f>IF(A71="","",IFERROR(D71-TODAY(),""))</f>
        <v/>
      </c>
      <c r="O71" s="12">
        <f>IF(A71="","",IFERROR(K71/G71,""))</f>
        <v/>
      </c>
      <c r="P71" s="10">
        <f>IF(A71="","",IFERROR(IF(OR(C71="",D71="",E71="",F71="",G71="",H71="",I71="",J71="",K71="",L71="",M71=""),"Revisar datos incompletos",IF(C71&gt;D71,"Revisar orden de fechas",IF(G71&gt;'Parámetros'!$B$4,"Revisar pasajeros",IF(H71&gt;'Parámetros'!$B$5,"Revisar vehículos",IF(I71&gt;'Parámetros'!$B$6,"Revisar camarotes",IF(K71&gt;'Parámetros'!$B$7,"Revisar importe",IF(M71="Cancelada","Sin acción: cancelada",IF(M71="Confirmada",IF(B71="","Revisar localizador","Confirmación registrada"),IF(D71&lt;TODAY(),"Revisar salida vencida",IF(D71-TODAY()&lt;='Parámetros'!$B$3,"Revisar confirmación","Pendiente de seguimiento")))))))))),"Revisar datos"))</f>
        <v/>
      </c>
    </row>
    <row r="72">
      <c r="A72" s="14" t="n"/>
      <c r="B72" s="14" t="n"/>
      <c r="C72" s="15" t="n"/>
      <c r="D72" s="15" t="n"/>
      <c r="E72" s="14" t="n"/>
      <c r="F72" s="14" t="n"/>
      <c r="G72" s="16" t="n"/>
      <c r="H72" s="16" t="n"/>
      <c r="I72" s="16" t="n"/>
      <c r="J72" s="14" t="n"/>
      <c r="K72" s="17" t="n"/>
      <c r="L72" s="14" t="n"/>
      <c r="M72" s="18" t="n"/>
      <c r="N72" s="27">
        <f>IF(A72="","",IFERROR(D72-TODAY(),""))</f>
        <v/>
      </c>
      <c r="O72" s="11">
        <f>IF(A72="","",IFERROR(K72/G72,""))</f>
        <v/>
      </c>
      <c r="P72" s="7">
        <f>IF(A72="","",IFERROR(IF(OR(C72="",D72="",E72="",F72="",G72="",H72="",I72="",J72="",K72="",L72="",M72=""),"Revisar datos incompletos",IF(C72&gt;D72,"Revisar orden de fechas",IF(G72&gt;'Parámetros'!$B$4,"Revisar pasajeros",IF(H72&gt;'Parámetros'!$B$5,"Revisar vehículos",IF(I72&gt;'Parámetros'!$B$6,"Revisar camarotes",IF(K72&gt;'Parámetros'!$B$7,"Revisar importe",IF(M72="Cancelada","Sin acción: cancelada",IF(M72="Confirmada",IF(B72="","Revisar localizador","Confirmación registrada"),IF(D72&lt;TODAY(),"Revisar salida vencida",IF(D72-TODAY()&lt;='Parámetros'!$B$3,"Revisar confirmación","Pendiente de seguimiento")))))))))),"Revisar datos"))</f>
        <v/>
      </c>
    </row>
    <row r="73">
      <c r="A73" s="14" t="n"/>
      <c r="B73" s="14" t="n"/>
      <c r="C73" s="15" t="n"/>
      <c r="D73" s="15" t="n"/>
      <c r="E73" s="14" t="n"/>
      <c r="F73" s="14" t="n"/>
      <c r="G73" s="16" t="n"/>
      <c r="H73" s="16" t="n"/>
      <c r="I73" s="16" t="n"/>
      <c r="J73" s="14" t="n"/>
      <c r="K73" s="17" t="n"/>
      <c r="L73" s="14" t="n"/>
      <c r="M73" s="18" t="n"/>
      <c r="N73" s="26">
        <f>IF(A73="","",IFERROR(D73-TODAY(),""))</f>
        <v/>
      </c>
      <c r="O73" s="12">
        <f>IF(A73="","",IFERROR(K73/G73,""))</f>
        <v/>
      </c>
      <c r="P73" s="10">
        <f>IF(A73="","",IFERROR(IF(OR(C73="",D73="",E73="",F73="",G73="",H73="",I73="",J73="",K73="",L73="",M73=""),"Revisar datos incompletos",IF(C73&gt;D73,"Revisar orden de fechas",IF(G73&gt;'Parámetros'!$B$4,"Revisar pasajeros",IF(H73&gt;'Parámetros'!$B$5,"Revisar vehículos",IF(I73&gt;'Parámetros'!$B$6,"Revisar camarotes",IF(K73&gt;'Parámetros'!$B$7,"Revisar importe",IF(M73="Cancelada","Sin acción: cancelada",IF(M73="Confirmada",IF(B73="","Revisar localizador","Confirmación registrada"),IF(D73&lt;TODAY(),"Revisar salida vencida",IF(D73-TODAY()&lt;='Parámetros'!$B$3,"Revisar confirmación","Pendiente de seguimiento")))))))))),"Revisar datos"))</f>
        <v/>
      </c>
    </row>
    <row r="74">
      <c r="A74" s="14" t="n"/>
      <c r="B74" s="14" t="n"/>
      <c r="C74" s="15" t="n"/>
      <c r="D74" s="15" t="n"/>
      <c r="E74" s="14" t="n"/>
      <c r="F74" s="14" t="n"/>
      <c r="G74" s="16" t="n"/>
      <c r="H74" s="16" t="n"/>
      <c r="I74" s="16" t="n"/>
      <c r="J74" s="14" t="n"/>
      <c r="K74" s="17" t="n"/>
      <c r="L74" s="14" t="n"/>
      <c r="M74" s="18" t="n"/>
      <c r="N74" s="27">
        <f>IF(A74="","",IFERROR(D74-TODAY(),""))</f>
        <v/>
      </c>
      <c r="O74" s="11">
        <f>IF(A74="","",IFERROR(K74/G74,""))</f>
        <v/>
      </c>
      <c r="P74" s="7">
        <f>IF(A74="","",IFERROR(IF(OR(C74="",D74="",E74="",F74="",G74="",H74="",I74="",J74="",K74="",L74="",M74=""),"Revisar datos incompletos",IF(C74&gt;D74,"Revisar orden de fechas",IF(G74&gt;'Parámetros'!$B$4,"Revisar pasajeros",IF(H74&gt;'Parámetros'!$B$5,"Revisar vehículos",IF(I74&gt;'Parámetros'!$B$6,"Revisar camarotes",IF(K74&gt;'Parámetros'!$B$7,"Revisar importe",IF(M74="Cancelada","Sin acción: cancelada",IF(M74="Confirmada",IF(B74="","Revisar localizador","Confirmación registrada"),IF(D74&lt;TODAY(),"Revisar salida vencida",IF(D74-TODAY()&lt;='Parámetros'!$B$3,"Revisar confirmación","Pendiente de seguimiento")))))))))),"Revisar datos"))</f>
        <v/>
      </c>
    </row>
    <row r="75">
      <c r="A75" s="14" t="n"/>
      <c r="B75" s="14" t="n"/>
      <c r="C75" s="15" t="n"/>
      <c r="D75" s="15" t="n"/>
      <c r="E75" s="14" t="n"/>
      <c r="F75" s="14" t="n"/>
      <c r="G75" s="16" t="n"/>
      <c r="H75" s="16" t="n"/>
      <c r="I75" s="16" t="n"/>
      <c r="J75" s="14" t="n"/>
      <c r="K75" s="17" t="n"/>
      <c r="L75" s="14" t="n"/>
      <c r="M75" s="18" t="n"/>
      <c r="N75" s="26">
        <f>IF(A75="","",IFERROR(D75-TODAY(),""))</f>
        <v/>
      </c>
      <c r="O75" s="12">
        <f>IF(A75="","",IFERROR(K75/G75,""))</f>
        <v/>
      </c>
      <c r="P75" s="10">
        <f>IF(A75="","",IFERROR(IF(OR(C75="",D75="",E75="",F75="",G75="",H75="",I75="",J75="",K75="",L75="",M75=""),"Revisar datos incompletos",IF(C75&gt;D75,"Revisar orden de fechas",IF(G75&gt;'Parámetros'!$B$4,"Revisar pasajeros",IF(H75&gt;'Parámetros'!$B$5,"Revisar vehículos",IF(I75&gt;'Parámetros'!$B$6,"Revisar camarotes",IF(K75&gt;'Parámetros'!$B$7,"Revisar importe",IF(M75="Cancelada","Sin acción: cancelada",IF(M75="Confirmada",IF(B75="","Revisar localizador","Confirmación registrada"),IF(D75&lt;TODAY(),"Revisar salida vencida",IF(D75-TODAY()&lt;='Parámetros'!$B$3,"Revisar confirmación","Pendiente de seguimiento")))))))))),"Revisar datos"))</f>
        <v/>
      </c>
    </row>
    <row r="76">
      <c r="A76" s="14" t="n"/>
      <c r="B76" s="14" t="n"/>
      <c r="C76" s="15" t="n"/>
      <c r="D76" s="15" t="n"/>
      <c r="E76" s="14" t="n"/>
      <c r="F76" s="14" t="n"/>
      <c r="G76" s="16" t="n"/>
      <c r="H76" s="16" t="n"/>
      <c r="I76" s="16" t="n"/>
      <c r="J76" s="14" t="n"/>
      <c r="K76" s="17" t="n"/>
      <c r="L76" s="14" t="n"/>
      <c r="M76" s="18" t="n"/>
      <c r="N76" s="27">
        <f>IF(A76="","",IFERROR(D76-TODAY(),""))</f>
        <v/>
      </c>
      <c r="O76" s="11">
        <f>IF(A76="","",IFERROR(K76/G76,""))</f>
        <v/>
      </c>
      <c r="P76" s="7">
        <f>IF(A76="","",IFERROR(IF(OR(C76="",D76="",E76="",F76="",G76="",H76="",I76="",J76="",K76="",L76="",M76=""),"Revisar datos incompletos",IF(C76&gt;D76,"Revisar orden de fechas",IF(G76&gt;'Parámetros'!$B$4,"Revisar pasajeros",IF(H76&gt;'Parámetros'!$B$5,"Revisar vehículos",IF(I76&gt;'Parámetros'!$B$6,"Revisar camarotes",IF(K76&gt;'Parámetros'!$B$7,"Revisar importe",IF(M76="Cancelada","Sin acción: cancelada",IF(M76="Confirmada",IF(B76="","Revisar localizador","Confirmación registrada"),IF(D76&lt;TODAY(),"Revisar salida vencida",IF(D76-TODAY()&lt;='Parámetros'!$B$3,"Revisar confirmación","Pendiente de seguimiento")))))))))),"Revisar datos"))</f>
        <v/>
      </c>
    </row>
    <row r="77">
      <c r="A77" s="14" t="n"/>
      <c r="B77" s="14" t="n"/>
      <c r="C77" s="15" t="n"/>
      <c r="D77" s="15" t="n"/>
      <c r="E77" s="14" t="n"/>
      <c r="F77" s="14" t="n"/>
      <c r="G77" s="16" t="n"/>
      <c r="H77" s="16" t="n"/>
      <c r="I77" s="16" t="n"/>
      <c r="J77" s="14" t="n"/>
      <c r="K77" s="17" t="n"/>
      <c r="L77" s="14" t="n"/>
      <c r="M77" s="18" t="n"/>
      <c r="N77" s="26">
        <f>IF(A77="","",IFERROR(D77-TODAY(),""))</f>
        <v/>
      </c>
      <c r="O77" s="12">
        <f>IF(A77="","",IFERROR(K77/G77,""))</f>
        <v/>
      </c>
      <c r="P77" s="10">
        <f>IF(A77="","",IFERROR(IF(OR(C77="",D77="",E77="",F77="",G77="",H77="",I77="",J77="",K77="",L77="",M77=""),"Revisar datos incompletos",IF(C77&gt;D77,"Revisar orden de fechas",IF(G77&gt;'Parámetros'!$B$4,"Revisar pasajeros",IF(H77&gt;'Parámetros'!$B$5,"Revisar vehículos",IF(I77&gt;'Parámetros'!$B$6,"Revisar camarotes",IF(K77&gt;'Parámetros'!$B$7,"Revisar importe",IF(M77="Cancelada","Sin acción: cancelada",IF(M77="Confirmada",IF(B77="","Revisar localizador","Confirmación registrada"),IF(D77&lt;TODAY(),"Revisar salida vencida",IF(D77-TODAY()&lt;='Parámetros'!$B$3,"Revisar confirmación","Pendiente de seguimiento")))))))))),"Revisar datos"))</f>
        <v/>
      </c>
    </row>
    <row r="78">
      <c r="A78" s="14" t="n"/>
      <c r="B78" s="14" t="n"/>
      <c r="C78" s="15" t="n"/>
      <c r="D78" s="15" t="n"/>
      <c r="E78" s="14" t="n"/>
      <c r="F78" s="14" t="n"/>
      <c r="G78" s="16" t="n"/>
      <c r="H78" s="16" t="n"/>
      <c r="I78" s="16" t="n"/>
      <c r="J78" s="14" t="n"/>
      <c r="K78" s="17" t="n"/>
      <c r="L78" s="14" t="n"/>
      <c r="M78" s="18" t="n"/>
      <c r="N78" s="27">
        <f>IF(A78="","",IFERROR(D78-TODAY(),""))</f>
        <v/>
      </c>
      <c r="O78" s="11">
        <f>IF(A78="","",IFERROR(K78/G78,""))</f>
        <v/>
      </c>
      <c r="P78" s="7">
        <f>IF(A78="","",IFERROR(IF(OR(C78="",D78="",E78="",F78="",G78="",H78="",I78="",J78="",K78="",L78="",M78=""),"Revisar datos incompletos",IF(C78&gt;D78,"Revisar orden de fechas",IF(G78&gt;'Parámetros'!$B$4,"Revisar pasajeros",IF(H78&gt;'Parámetros'!$B$5,"Revisar vehículos",IF(I78&gt;'Parámetros'!$B$6,"Revisar camarotes",IF(K78&gt;'Parámetros'!$B$7,"Revisar importe",IF(M78="Cancelada","Sin acción: cancelada",IF(M78="Confirmada",IF(B78="","Revisar localizador","Confirmación registrada"),IF(D78&lt;TODAY(),"Revisar salida vencida",IF(D78-TODAY()&lt;='Parámetros'!$B$3,"Revisar confirmación","Pendiente de seguimiento")))))))))),"Revisar datos"))</f>
        <v/>
      </c>
    </row>
    <row r="79">
      <c r="A79" s="14" t="n"/>
      <c r="B79" s="14" t="n"/>
      <c r="C79" s="15" t="n"/>
      <c r="D79" s="15" t="n"/>
      <c r="E79" s="14" t="n"/>
      <c r="F79" s="14" t="n"/>
      <c r="G79" s="16" t="n"/>
      <c r="H79" s="16" t="n"/>
      <c r="I79" s="16" t="n"/>
      <c r="J79" s="14" t="n"/>
      <c r="K79" s="17" t="n"/>
      <c r="L79" s="14" t="n"/>
      <c r="M79" s="18" t="n"/>
      <c r="N79" s="26">
        <f>IF(A79="","",IFERROR(D79-TODAY(),""))</f>
        <v/>
      </c>
      <c r="O79" s="12">
        <f>IF(A79="","",IFERROR(K79/G79,""))</f>
        <v/>
      </c>
      <c r="P79" s="10">
        <f>IF(A79="","",IFERROR(IF(OR(C79="",D79="",E79="",F79="",G79="",H79="",I79="",J79="",K79="",L79="",M79=""),"Revisar datos incompletos",IF(C79&gt;D79,"Revisar orden de fechas",IF(G79&gt;'Parámetros'!$B$4,"Revisar pasajeros",IF(H79&gt;'Parámetros'!$B$5,"Revisar vehículos",IF(I79&gt;'Parámetros'!$B$6,"Revisar camarotes",IF(K79&gt;'Parámetros'!$B$7,"Revisar importe",IF(M79="Cancelada","Sin acción: cancelada",IF(M79="Confirmada",IF(B79="","Revisar localizador","Confirmación registrada"),IF(D79&lt;TODAY(),"Revisar salida vencida",IF(D79-TODAY()&lt;='Parámetros'!$B$3,"Revisar confirmación","Pendiente de seguimiento")))))))))),"Revisar datos"))</f>
        <v/>
      </c>
    </row>
    <row r="80">
      <c r="A80" s="14" t="n"/>
      <c r="B80" s="14" t="n"/>
      <c r="C80" s="15" t="n"/>
      <c r="D80" s="15" t="n"/>
      <c r="E80" s="14" t="n"/>
      <c r="F80" s="14" t="n"/>
      <c r="G80" s="16" t="n"/>
      <c r="H80" s="16" t="n"/>
      <c r="I80" s="16" t="n"/>
      <c r="J80" s="14" t="n"/>
      <c r="K80" s="17" t="n"/>
      <c r="L80" s="14" t="n"/>
      <c r="M80" s="18" t="n"/>
      <c r="N80" s="27">
        <f>IF(A80="","",IFERROR(D80-TODAY(),""))</f>
        <v/>
      </c>
      <c r="O80" s="11">
        <f>IF(A80="","",IFERROR(K80/G80,""))</f>
        <v/>
      </c>
      <c r="P80" s="7">
        <f>IF(A80="","",IFERROR(IF(OR(C80="",D80="",E80="",F80="",G80="",H80="",I80="",J80="",K80="",L80="",M80=""),"Revisar datos incompletos",IF(C80&gt;D80,"Revisar orden de fechas",IF(G80&gt;'Parámetros'!$B$4,"Revisar pasajeros",IF(H80&gt;'Parámetros'!$B$5,"Revisar vehículos",IF(I80&gt;'Parámetros'!$B$6,"Revisar camarotes",IF(K80&gt;'Parámetros'!$B$7,"Revisar importe",IF(M80="Cancelada","Sin acción: cancelada",IF(M80="Confirmada",IF(B80="","Revisar localizador","Confirmación registrada"),IF(D80&lt;TODAY(),"Revisar salida vencida",IF(D80-TODAY()&lt;='Parámetros'!$B$3,"Revisar confirmación","Pendiente de seguimiento")))))))))),"Revisar datos"))</f>
        <v/>
      </c>
    </row>
    <row r="81">
      <c r="A81" s="14" t="n"/>
      <c r="B81" s="14" t="n"/>
      <c r="C81" s="15" t="n"/>
      <c r="D81" s="15" t="n"/>
      <c r="E81" s="14" t="n"/>
      <c r="F81" s="14" t="n"/>
      <c r="G81" s="16" t="n"/>
      <c r="H81" s="16" t="n"/>
      <c r="I81" s="16" t="n"/>
      <c r="J81" s="14" t="n"/>
      <c r="K81" s="17" t="n"/>
      <c r="L81" s="14" t="n"/>
      <c r="M81" s="18" t="n"/>
      <c r="N81" s="26">
        <f>IF(A81="","",IFERROR(D81-TODAY(),""))</f>
        <v/>
      </c>
      <c r="O81" s="12">
        <f>IF(A81="","",IFERROR(K81/G81,""))</f>
        <v/>
      </c>
      <c r="P81" s="10">
        <f>IF(A81="","",IFERROR(IF(OR(C81="",D81="",E81="",F81="",G81="",H81="",I81="",J81="",K81="",L81="",M81=""),"Revisar datos incompletos",IF(C81&gt;D81,"Revisar orden de fechas",IF(G81&gt;'Parámetros'!$B$4,"Revisar pasajeros",IF(H81&gt;'Parámetros'!$B$5,"Revisar vehículos",IF(I81&gt;'Parámetros'!$B$6,"Revisar camarotes",IF(K81&gt;'Parámetros'!$B$7,"Revisar importe",IF(M81="Cancelada","Sin acción: cancelada",IF(M81="Confirmada",IF(B81="","Revisar localizador","Confirmación registrada"),IF(D81&lt;TODAY(),"Revisar salida vencida",IF(D81-TODAY()&lt;='Parámetros'!$B$3,"Revisar confirmación","Pendiente de seguimiento")))))))))),"Revisar datos"))</f>
        <v/>
      </c>
    </row>
    <row r="82">
      <c r="A82" s="14" t="n"/>
      <c r="B82" s="14" t="n"/>
      <c r="C82" s="15" t="n"/>
      <c r="D82" s="15" t="n"/>
      <c r="E82" s="14" t="n"/>
      <c r="F82" s="14" t="n"/>
      <c r="G82" s="16" t="n"/>
      <c r="H82" s="16" t="n"/>
      <c r="I82" s="16" t="n"/>
      <c r="J82" s="14" t="n"/>
      <c r="K82" s="17" t="n"/>
      <c r="L82" s="14" t="n"/>
      <c r="M82" s="18" t="n"/>
      <c r="N82" s="27">
        <f>IF(A82="","",IFERROR(D82-TODAY(),""))</f>
        <v/>
      </c>
      <c r="O82" s="11">
        <f>IF(A82="","",IFERROR(K82/G82,""))</f>
        <v/>
      </c>
      <c r="P82" s="7">
        <f>IF(A82="","",IFERROR(IF(OR(C82="",D82="",E82="",F82="",G82="",H82="",I82="",J82="",K82="",L82="",M82=""),"Revisar datos incompletos",IF(C82&gt;D82,"Revisar orden de fechas",IF(G82&gt;'Parámetros'!$B$4,"Revisar pasajeros",IF(H82&gt;'Parámetros'!$B$5,"Revisar vehículos",IF(I82&gt;'Parámetros'!$B$6,"Revisar camarotes",IF(K82&gt;'Parámetros'!$B$7,"Revisar importe",IF(M82="Cancelada","Sin acción: cancelada",IF(M82="Confirmada",IF(B82="","Revisar localizador","Confirmación registrada"),IF(D82&lt;TODAY(),"Revisar salida vencida",IF(D82-TODAY()&lt;='Parámetros'!$B$3,"Revisar confirmación","Pendiente de seguimiento")))))))))),"Revisar datos"))</f>
        <v/>
      </c>
    </row>
    <row r="83">
      <c r="A83" s="14" t="n"/>
      <c r="B83" s="14" t="n"/>
      <c r="C83" s="15" t="n"/>
      <c r="D83" s="15" t="n"/>
      <c r="E83" s="14" t="n"/>
      <c r="F83" s="14" t="n"/>
      <c r="G83" s="16" t="n"/>
      <c r="H83" s="16" t="n"/>
      <c r="I83" s="16" t="n"/>
      <c r="J83" s="14" t="n"/>
      <c r="K83" s="17" t="n"/>
      <c r="L83" s="14" t="n"/>
      <c r="M83" s="18" t="n"/>
      <c r="N83" s="26">
        <f>IF(A83="","",IFERROR(D83-TODAY(),""))</f>
        <v/>
      </c>
      <c r="O83" s="12">
        <f>IF(A83="","",IFERROR(K83/G83,""))</f>
        <v/>
      </c>
      <c r="P83" s="10">
        <f>IF(A83="","",IFERROR(IF(OR(C83="",D83="",E83="",F83="",G83="",H83="",I83="",J83="",K83="",L83="",M83=""),"Revisar datos incompletos",IF(C83&gt;D83,"Revisar orden de fechas",IF(G83&gt;'Parámetros'!$B$4,"Revisar pasajeros",IF(H83&gt;'Parámetros'!$B$5,"Revisar vehículos",IF(I83&gt;'Parámetros'!$B$6,"Revisar camarotes",IF(K83&gt;'Parámetros'!$B$7,"Revisar importe",IF(M83="Cancelada","Sin acción: cancelada",IF(M83="Confirmada",IF(B83="","Revisar localizador","Confirmación registrada"),IF(D83&lt;TODAY(),"Revisar salida vencida",IF(D83-TODAY()&lt;='Parámetros'!$B$3,"Revisar confirmación","Pendiente de seguimiento")))))))))),"Revisar datos"))</f>
        <v/>
      </c>
    </row>
    <row r="84">
      <c r="A84" s="14" t="n"/>
      <c r="B84" s="14" t="n"/>
      <c r="C84" s="15" t="n"/>
      <c r="D84" s="15" t="n"/>
      <c r="E84" s="14" t="n"/>
      <c r="F84" s="14" t="n"/>
      <c r="G84" s="16" t="n"/>
      <c r="H84" s="16" t="n"/>
      <c r="I84" s="16" t="n"/>
      <c r="J84" s="14" t="n"/>
      <c r="K84" s="17" t="n"/>
      <c r="L84" s="14" t="n"/>
      <c r="M84" s="18" t="n"/>
      <c r="N84" s="27">
        <f>IF(A84="","",IFERROR(D84-TODAY(),""))</f>
        <v/>
      </c>
      <c r="O84" s="11">
        <f>IF(A84="","",IFERROR(K84/G84,""))</f>
        <v/>
      </c>
      <c r="P84" s="7">
        <f>IF(A84="","",IFERROR(IF(OR(C84="",D84="",E84="",F84="",G84="",H84="",I84="",J84="",K84="",L84="",M84=""),"Revisar datos incompletos",IF(C84&gt;D84,"Revisar orden de fechas",IF(G84&gt;'Parámetros'!$B$4,"Revisar pasajeros",IF(H84&gt;'Parámetros'!$B$5,"Revisar vehículos",IF(I84&gt;'Parámetros'!$B$6,"Revisar camarotes",IF(K84&gt;'Parámetros'!$B$7,"Revisar importe",IF(M84="Cancelada","Sin acción: cancelada",IF(M84="Confirmada",IF(B84="","Revisar localizador","Confirmación registrada"),IF(D84&lt;TODAY(),"Revisar salida vencida",IF(D84-TODAY()&lt;='Parámetros'!$B$3,"Revisar confirmación","Pendiente de seguimiento")))))))))),"Revisar datos"))</f>
        <v/>
      </c>
    </row>
    <row r="85">
      <c r="A85" s="14" t="n"/>
      <c r="B85" s="14" t="n"/>
      <c r="C85" s="15" t="n"/>
      <c r="D85" s="15" t="n"/>
      <c r="E85" s="14" t="n"/>
      <c r="F85" s="14" t="n"/>
      <c r="G85" s="16" t="n"/>
      <c r="H85" s="16" t="n"/>
      <c r="I85" s="16" t="n"/>
      <c r="J85" s="14" t="n"/>
      <c r="K85" s="17" t="n"/>
      <c r="L85" s="14" t="n"/>
      <c r="M85" s="18" t="n"/>
      <c r="N85" s="26">
        <f>IF(A85="","",IFERROR(D85-TODAY(),""))</f>
        <v/>
      </c>
      <c r="O85" s="12">
        <f>IF(A85="","",IFERROR(K85/G85,""))</f>
        <v/>
      </c>
      <c r="P85" s="10">
        <f>IF(A85="","",IFERROR(IF(OR(C85="",D85="",E85="",F85="",G85="",H85="",I85="",J85="",K85="",L85="",M85=""),"Revisar datos incompletos",IF(C85&gt;D85,"Revisar orden de fechas",IF(G85&gt;'Parámetros'!$B$4,"Revisar pasajeros",IF(H85&gt;'Parámetros'!$B$5,"Revisar vehículos",IF(I85&gt;'Parámetros'!$B$6,"Revisar camarotes",IF(K85&gt;'Parámetros'!$B$7,"Revisar importe",IF(M85="Cancelada","Sin acción: cancelada",IF(M85="Confirmada",IF(B85="","Revisar localizador","Confirmación registrada"),IF(D85&lt;TODAY(),"Revisar salida vencida",IF(D85-TODAY()&lt;='Parámetros'!$B$3,"Revisar confirmación","Pendiente de seguimiento")))))))))),"Revisar datos"))</f>
        <v/>
      </c>
    </row>
    <row r="86">
      <c r="A86" s="14" t="n"/>
      <c r="B86" s="14" t="n"/>
      <c r="C86" s="15" t="n"/>
      <c r="D86" s="15" t="n"/>
      <c r="E86" s="14" t="n"/>
      <c r="F86" s="14" t="n"/>
      <c r="G86" s="16" t="n"/>
      <c r="H86" s="16" t="n"/>
      <c r="I86" s="16" t="n"/>
      <c r="J86" s="14" t="n"/>
      <c r="K86" s="17" t="n"/>
      <c r="L86" s="14" t="n"/>
      <c r="M86" s="18" t="n"/>
      <c r="N86" s="27">
        <f>IF(A86="","",IFERROR(D86-TODAY(),""))</f>
        <v/>
      </c>
      <c r="O86" s="11">
        <f>IF(A86="","",IFERROR(K86/G86,""))</f>
        <v/>
      </c>
      <c r="P86" s="7">
        <f>IF(A86="","",IFERROR(IF(OR(C86="",D86="",E86="",F86="",G86="",H86="",I86="",J86="",K86="",L86="",M86=""),"Revisar datos incompletos",IF(C86&gt;D86,"Revisar orden de fechas",IF(G86&gt;'Parámetros'!$B$4,"Revisar pasajeros",IF(H86&gt;'Parámetros'!$B$5,"Revisar vehículos",IF(I86&gt;'Parámetros'!$B$6,"Revisar camarotes",IF(K86&gt;'Parámetros'!$B$7,"Revisar importe",IF(M86="Cancelada","Sin acción: cancelada",IF(M86="Confirmada",IF(B86="","Revisar localizador","Confirmación registrada"),IF(D86&lt;TODAY(),"Revisar salida vencida",IF(D86-TODAY()&lt;='Parámetros'!$B$3,"Revisar confirmación","Pendiente de seguimiento")))))))))),"Revisar datos"))</f>
        <v/>
      </c>
    </row>
    <row r="87">
      <c r="A87" s="14" t="n"/>
      <c r="B87" s="14" t="n"/>
      <c r="C87" s="15" t="n"/>
      <c r="D87" s="15" t="n"/>
      <c r="E87" s="14" t="n"/>
      <c r="F87" s="14" t="n"/>
      <c r="G87" s="16" t="n"/>
      <c r="H87" s="16" t="n"/>
      <c r="I87" s="16" t="n"/>
      <c r="J87" s="14" t="n"/>
      <c r="K87" s="17" t="n"/>
      <c r="L87" s="14" t="n"/>
      <c r="M87" s="18" t="n"/>
      <c r="N87" s="26">
        <f>IF(A87="","",IFERROR(D87-TODAY(),""))</f>
        <v/>
      </c>
      <c r="O87" s="12">
        <f>IF(A87="","",IFERROR(K87/G87,""))</f>
        <v/>
      </c>
      <c r="P87" s="10">
        <f>IF(A87="","",IFERROR(IF(OR(C87="",D87="",E87="",F87="",G87="",H87="",I87="",J87="",K87="",L87="",M87=""),"Revisar datos incompletos",IF(C87&gt;D87,"Revisar orden de fechas",IF(G87&gt;'Parámetros'!$B$4,"Revisar pasajeros",IF(H87&gt;'Parámetros'!$B$5,"Revisar vehículos",IF(I87&gt;'Parámetros'!$B$6,"Revisar camarotes",IF(K87&gt;'Parámetros'!$B$7,"Revisar importe",IF(M87="Cancelada","Sin acción: cancelada",IF(M87="Confirmada",IF(B87="","Revisar localizador","Confirmación registrada"),IF(D87&lt;TODAY(),"Revisar salida vencida",IF(D87-TODAY()&lt;='Parámetros'!$B$3,"Revisar confirmación","Pendiente de seguimiento")))))))))),"Revisar datos"))</f>
        <v/>
      </c>
    </row>
    <row r="88">
      <c r="A88" s="14" t="n"/>
      <c r="B88" s="14" t="n"/>
      <c r="C88" s="15" t="n"/>
      <c r="D88" s="15" t="n"/>
      <c r="E88" s="14" t="n"/>
      <c r="F88" s="14" t="n"/>
      <c r="G88" s="16" t="n"/>
      <c r="H88" s="16" t="n"/>
      <c r="I88" s="16" t="n"/>
      <c r="J88" s="14" t="n"/>
      <c r="K88" s="17" t="n"/>
      <c r="L88" s="14" t="n"/>
      <c r="M88" s="18" t="n"/>
      <c r="N88" s="27">
        <f>IF(A88="","",IFERROR(D88-TODAY(),""))</f>
        <v/>
      </c>
      <c r="O88" s="11">
        <f>IF(A88="","",IFERROR(K88/G88,""))</f>
        <v/>
      </c>
      <c r="P88" s="7">
        <f>IF(A88="","",IFERROR(IF(OR(C88="",D88="",E88="",F88="",G88="",H88="",I88="",J88="",K88="",L88="",M88=""),"Revisar datos incompletos",IF(C88&gt;D88,"Revisar orden de fechas",IF(G88&gt;'Parámetros'!$B$4,"Revisar pasajeros",IF(H88&gt;'Parámetros'!$B$5,"Revisar vehículos",IF(I88&gt;'Parámetros'!$B$6,"Revisar camarotes",IF(K88&gt;'Parámetros'!$B$7,"Revisar importe",IF(M88="Cancelada","Sin acción: cancelada",IF(M88="Confirmada",IF(B88="","Revisar localizador","Confirmación registrada"),IF(D88&lt;TODAY(),"Revisar salida vencida",IF(D88-TODAY()&lt;='Parámetros'!$B$3,"Revisar confirmación","Pendiente de seguimiento")))))))))),"Revisar datos"))</f>
        <v/>
      </c>
    </row>
    <row r="89">
      <c r="A89" s="14" t="n"/>
      <c r="B89" s="14" t="n"/>
      <c r="C89" s="15" t="n"/>
      <c r="D89" s="15" t="n"/>
      <c r="E89" s="14" t="n"/>
      <c r="F89" s="14" t="n"/>
      <c r="G89" s="16" t="n"/>
      <c r="H89" s="16" t="n"/>
      <c r="I89" s="16" t="n"/>
      <c r="J89" s="14" t="n"/>
      <c r="K89" s="17" t="n"/>
      <c r="L89" s="14" t="n"/>
      <c r="M89" s="18" t="n"/>
      <c r="N89" s="26">
        <f>IF(A89="","",IFERROR(D89-TODAY(),""))</f>
        <v/>
      </c>
      <c r="O89" s="12">
        <f>IF(A89="","",IFERROR(K89/G89,""))</f>
        <v/>
      </c>
      <c r="P89" s="10">
        <f>IF(A89="","",IFERROR(IF(OR(C89="",D89="",E89="",F89="",G89="",H89="",I89="",J89="",K89="",L89="",M89=""),"Revisar datos incompletos",IF(C89&gt;D89,"Revisar orden de fechas",IF(G89&gt;'Parámetros'!$B$4,"Revisar pasajeros",IF(H89&gt;'Parámetros'!$B$5,"Revisar vehículos",IF(I89&gt;'Parámetros'!$B$6,"Revisar camarotes",IF(K89&gt;'Parámetros'!$B$7,"Revisar importe",IF(M89="Cancelada","Sin acción: cancelada",IF(M89="Confirmada",IF(B89="","Revisar localizador","Confirmación registrada"),IF(D89&lt;TODAY(),"Revisar salida vencida",IF(D89-TODAY()&lt;='Parámetros'!$B$3,"Revisar confirmación","Pendiente de seguimiento")))))))))),"Revisar datos"))</f>
        <v/>
      </c>
    </row>
    <row r="90">
      <c r="A90" s="14" t="n"/>
      <c r="B90" s="14" t="n"/>
      <c r="C90" s="15" t="n"/>
      <c r="D90" s="15" t="n"/>
      <c r="E90" s="14" t="n"/>
      <c r="F90" s="14" t="n"/>
      <c r="G90" s="16" t="n"/>
      <c r="H90" s="16" t="n"/>
      <c r="I90" s="16" t="n"/>
      <c r="J90" s="14" t="n"/>
      <c r="K90" s="17" t="n"/>
      <c r="L90" s="14" t="n"/>
      <c r="M90" s="18" t="n"/>
      <c r="N90" s="27">
        <f>IF(A90="","",IFERROR(D90-TODAY(),""))</f>
        <v/>
      </c>
      <c r="O90" s="11">
        <f>IF(A90="","",IFERROR(K90/G90,""))</f>
        <v/>
      </c>
      <c r="P90" s="7">
        <f>IF(A90="","",IFERROR(IF(OR(C90="",D90="",E90="",F90="",G90="",H90="",I90="",J90="",K90="",L90="",M90=""),"Revisar datos incompletos",IF(C90&gt;D90,"Revisar orden de fechas",IF(G90&gt;'Parámetros'!$B$4,"Revisar pasajeros",IF(H90&gt;'Parámetros'!$B$5,"Revisar vehículos",IF(I90&gt;'Parámetros'!$B$6,"Revisar camarotes",IF(K90&gt;'Parámetros'!$B$7,"Revisar importe",IF(M90="Cancelada","Sin acción: cancelada",IF(M90="Confirmada",IF(B90="","Revisar localizador","Confirmación registrada"),IF(D90&lt;TODAY(),"Revisar salida vencida",IF(D90-TODAY()&lt;='Parámetros'!$B$3,"Revisar confirmación","Pendiente de seguimiento")))))))))),"Revisar datos"))</f>
        <v/>
      </c>
    </row>
    <row r="91">
      <c r="A91" s="14" t="n"/>
      <c r="B91" s="14" t="n"/>
      <c r="C91" s="15" t="n"/>
      <c r="D91" s="15" t="n"/>
      <c r="E91" s="14" t="n"/>
      <c r="F91" s="14" t="n"/>
      <c r="G91" s="16" t="n"/>
      <c r="H91" s="16" t="n"/>
      <c r="I91" s="16" t="n"/>
      <c r="J91" s="14" t="n"/>
      <c r="K91" s="17" t="n"/>
      <c r="L91" s="14" t="n"/>
      <c r="M91" s="18" t="n"/>
      <c r="N91" s="26">
        <f>IF(A91="","",IFERROR(D91-TODAY(),""))</f>
        <v/>
      </c>
      <c r="O91" s="12">
        <f>IF(A91="","",IFERROR(K91/G91,""))</f>
        <v/>
      </c>
      <c r="P91" s="10">
        <f>IF(A91="","",IFERROR(IF(OR(C91="",D91="",E91="",F91="",G91="",H91="",I91="",J91="",K91="",L91="",M91=""),"Revisar datos incompletos",IF(C91&gt;D91,"Revisar orden de fechas",IF(G91&gt;'Parámetros'!$B$4,"Revisar pasajeros",IF(H91&gt;'Parámetros'!$B$5,"Revisar vehículos",IF(I91&gt;'Parámetros'!$B$6,"Revisar camarotes",IF(K91&gt;'Parámetros'!$B$7,"Revisar importe",IF(M91="Cancelada","Sin acción: cancelada",IF(M91="Confirmada",IF(B91="","Revisar localizador","Confirmación registrada"),IF(D91&lt;TODAY(),"Revisar salida vencida",IF(D91-TODAY()&lt;='Parámetros'!$B$3,"Revisar confirmación","Pendiente de seguimiento")))))))))),"Revisar datos"))</f>
        <v/>
      </c>
    </row>
    <row r="92">
      <c r="A92" s="14" t="n"/>
      <c r="B92" s="14" t="n"/>
      <c r="C92" s="15" t="n"/>
      <c r="D92" s="15" t="n"/>
      <c r="E92" s="14" t="n"/>
      <c r="F92" s="14" t="n"/>
      <c r="G92" s="16" t="n"/>
      <c r="H92" s="16" t="n"/>
      <c r="I92" s="16" t="n"/>
      <c r="J92" s="14" t="n"/>
      <c r="K92" s="17" t="n"/>
      <c r="L92" s="14" t="n"/>
      <c r="M92" s="18" t="n"/>
      <c r="N92" s="27">
        <f>IF(A92="","",IFERROR(D92-TODAY(),""))</f>
        <v/>
      </c>
      <c r="O92" s="11">
        <f>IF(A92="","",IFERROR(K92/G92,""))</f>
        <v/>
      </c>
      <c r="P92" s="7">
        <f>IF(A92="","",IFERROR(IF(OR(C92="",D92="",E92="",F92="",G92="",H92="",I92="",J92="",K92="",L92="",M92=""),"Revisar datos incompletos",IF(C92&gt;D92,"Revisar orden de fechas",IF(G92&gt;'Parámetros'!$B$4,"Revisar pasajeros",IF(H92&gt;'Parámetros'!$B$5,"Revisar vehículos",IF(I92&gt;'Parámetros'!$B$6,"Revisar camarotes",IF(K92&gt;'Parámetros'!$B$7,"Revisar importe",IF(M92="Cancelada","Sin acción: cancelada",IF(M92="Confirmada",IF(B92="","Revisar localizador","Confirmación registrada"),IF(D92&lt;TODAY(),"Revisar salida vencida",IF(D92-TODAY()&lt;='Parámetros'!$B$3,"Revisar confirmación","Pendiente de seguimiento")))))))))),"Revisar datos"))</f>
        <v/>
      </c>
    </row>
    <row r="93">
      <c r="A93" s="14" t="n"/>
      <c r="B93" s="14" t="n"/>
      <c r="C93" s="15" t="n"/>
      <c r="D93" s="15" t="n"/>
      <c r="E93" s="14" t="n"/>
      <c r="F93" s="14" t="n"/>
      <c r="G93" s="16" t="n"/>
      <c r="H93" s="16" t="n"/>
      <c r="I93" s="16" t="n"/>
      <c r="J93" s="14" t="n"/>
      <c r="K93" s="17" t="n"/>
      <c r="L93" s="14" t="n"/>
      <c r="M93" s="18" t="n"/>
      <c r="N93" s="26">
        <f>IF(A93="","",IFERROR(D93-TODAY(),""))</f>
        <v/>
      </c>
      <c r="O93" s="12">
        <f>IF(A93="","",IFERROR(K93/G93,""))</f>
        <v/>
      </c>
      <c r="P93" s="10">
        <f>IF(A93="","",IFERROR(IF(OR(C93="",D93="",E93="",F93="",G93="",H93="",I93="",J93="",K93="",L93="",M93=""),"Revisar datos incompletos",IF(C93&gt;D93,"Revisar orden de fechas",IF(G93&gt;'Parámetros'!$B$4,"Revisar pasajeros",IF(H93&gt;'Parámetros'!$B$5,"Revisar vehículos",IF(I93&gt;'Parámetros'!$B$6,"Revisar camarotes",IF(K93&gt;'Parámetros'!$B$7,"Revisar importe",IF(M93="Cancelada","Sin acción: cancelada",IF(M93="Confirmada",IF(B93="","Revisar localizador","Confirmación registrada"),IF(D93&lt;TODAY(),"Revisar salida vencida",IF(D93-TODAY()&lt;='Parámetros'!$B$3,"Revisar confirmación","Pendiente de seguimiento")))))))))),"Revisar datos"))</f>
        <v/>
      </c>
    </row>
    <row r="94">
      <c r="A94" s="14" t="n"/>
      <c r="B94" s="14" t="n"/>
      <c r="C94" s="15" t="n"/>
      <c r="D94" s="15" t="n"/>
      <c r="E94" s="14" t="n"/>
      <c r="F94" s="14" t="n"/>
      <c r="G94" s="16" t="n"/>
      <c r="H94" s="16" t="n"/>
      <c r="I94" s="16" t="n"/>
      <c r="J94" s="14" t="n"/>
      <c r="K94" s="17" t="n"/>
      <c r="L94" s="14" t="n"/>
      <c r="M94" s="18" t="n"/>
      <c r="N94" s="27">
        <f>IF(A94="","",IFERROR(D94-TODAY(),""))</f>
        <v/>
      </c>
      <c r="O94" s="11">
        <f>IF(A94="","",IFERROR(K94/G94,""))</f>
        <v/>
      </c>
      <c r="P94" s="7">
        <f>IF(A94="","",IFERROR(IF(OR(C94="",D94="",E94="",F94="",G94="",H94="",I94="",J94="",K94="",L94="",M94=""),"Revisar datos incompletos",IF(C94&gt;D94,"Revisar orden de fechas",IF(G94&gt;'Parámetros'!$B$4,"Revisar pasajeros",IF(H94&gt;'Parámetros'!$B$5,"Revisar vehículos",IF(I94&gt;'Parámetros'!$B$6,"Revisar camarotes",IF(K94&gt;'Parámetros'!$B$7,"Revisar importe",IF(M94="Cancelada","Sin acción: cancelada",IF(M94="Confirmada",IF(B94="","Revisar localizador","Confirmación registrada"),IF(D94&lt;TODAY(),"Revisar salida vencida",IF(D94-TODAY()&lt;='Parámetros'!$B$3,"Revisar confirmación","Pendiente de seguimiento")))))))))),"Revisar datos"))</f>
        <v/>
      </c>
    </row>
    <row r="95">
      <c r="A95" s="14" t="n"/>
      <c r="B95" s="14" t="n"/>
      <c r="C95" s="15" t="n"/>
      <c r="D95" s="15" t="n"/>
      <c r="E95" s="14" t="n"/>
      <c r="F95" s="14" t="n"/>
      <c r="G95" s="16" t="n"/>
      <c r="H95" s="16" t="n"/>
      <c r="I95" s="16" t="n"/>
      <c r="J95" s="14" t="n"/>
      <c r="K95" s="17" t="n"/>
      <c r="L95" s="14" t="n"/>
      <c r="M95" s="18" t="n"/>
      <c r="N95" s="26">
        <f>IF(A95="","",IFERROR(D95-TODAY(),""))</f>
        <v/>
      </c>
      <c r="O95" s="12">
        <f>IF(A95="","",IFERROR(K95/G95,""))</f>
        <v/>
      </c>
      <c r="P95" s="10">
        <f>IF(A95="","",IFERROR(IF(OR(C95="",D95="",E95="",F95="",G95="",H95="",I95="",J95="",K95="",L95="",M95=""),"Revisar datos incompletos",IF(C95&gt;D95,"Revisar orden de fechas",IF(G95&gt;'Parámetros'!$B$4,"Revisar pasajeros",IF(H95&gt;'Parámetros'!$B$5,"Revisar vehículos",IF(I95&gt;'Parámetros'!$B$6,"Revisar camarotes",IF(K95&gt;'Parámetros'!$B$7,"Revisar importe",IF(M95="Cancelada","Sin acción: cancelada",IF(M95="Confirmada",IF(B95="","Revisar localizador","Confirmación registrada"),IF(D95&lt;TODAY(),"Revisar salida vencida",IF(D95-TODAY()&lt;='Parámetros'!$B$3,"Revisar confirmación","Pendiente de seguimiento")))))))))),"Revisar datos"))</f>
        <v/>
      </c>
    </row>
    <row r="96">
      <c r="A96" s="14" t="n"/>
      <c r="B96" s="14" t="n"/>
      <c r="C96" s="15" t="n"/>
      <c r="D96" s="15" t="n"/>
      <c r="E96" s="14" t="n"/>
      <c r="F96" s="14" t="n"/>
      <c r="G96" s="16" t="n"/>
      <c r="H96" s="16" t="n"/>
      <c r="I96" s="16" t="n"/>
      <c r="J96" s="14" t="n"/>
      <c r="K96" s="17" t="n"/>
      <c r="L96" s="14" t="n"/>
      <c r="M96" s="18" t="n"/>
      <c r="N96" s="27">
        <f>IF(A96="","",IFERROR(D96-TODAY(),""))</f>
        <v/>
      </c>
      <c r="O96" s="11">
        <f>IF(A96="","",IFERROR(K96/G96,""))</f>
        <v/>
      </c>
      <c r="P96" s="7">
        <f>IF(A96="","",IFERROR(IF(OR(C96="",D96="",E96="",F96="",G96="",H96="",I96="",J96="",K96="",L96="",M96=""),"Revisar datos incompletos",IF(C96&gt;D96,"Revisar orden de fechas",IF(G96&gt;'Parámetros'!$B$4,"Revisar pasajeros",IF(H96&gt;'Parámetros'!$B$5,"Revisar vehículos",IF(I96&gt;'Parámetros'!$B$6,"Revisar camarotes",IF(K96&gt;'Parámetros'!$B$7,"Revisar importe",IF(M96="Cancelada","Sin acción: cancelada",IF(M96="Confirmada",IF(B96="","Revisar localizador","Confirmación registrada"),IF(D96&lt;TODAY(),"Revisar salida vencida",IF(D96-TODAY()&lt;='Parámetros'!$B$3,"Revisar confirmación","Pendiente de seguimiento")))))))))),"Revisar datos"))</f>
        <v/>
      </c>
    </row>
    <row r="97">
      <c r="A97" s="14" t="n"/>
      <c r="B97" s="14" t="n"/>
      <c r="C97" s="15" t="n"/>
      <c r="D97" s="15" t="n"/>
      <c r="E97" s="14" t="n"/>
      <c r="F97" s="14" t="n"/>
      <c r="G97" s="16" t="n"/>
      <c r="H97" s="16" t="n"/>
      <c r="I97" s="16" t="n"/>
      <c r="J97" s="14" t="n"/>
      <c r="K97" s="17" t="n"/>
      <c r="L97" s="14" t="n"/>
      <c r="M97" s="18" t="n"/>
      <c r="N97" s="26">
        <f>IF(A97="","",IFERROR(D97-TODAY(),""))</f>
        <v/>
      </c>
      <c r="O97" s="12">
        <f>IF(A97="","",IFERROR(K97/G97,""))</f>
        <v/>
      </c>
      <c r="P97" s="10">
        <f>IF(A97="","",IFERROR(IF(OR(C97="",D97="",E97="",F97="",G97="",H97="",I97="",J97="",K97="",L97="",M97=""),"Revisar datos incompletos",IF(C97&gt;D97,"Revisar orden de fechas",IF(G97&gt;'Parámetros'!$B$4,"Revisar pasajeros",IF(H97&gt;'Parámetros'!$B$5,"Revisar vehículos",IF(I97&gt;'Parámetros'!$B$6,"Revisar camarotes",IF(K97&gt;'Parámetros'!$B$7,"Revisar importe",IF(M97="Cancelada","Sin acción: cancelada",IF(M97="Confirmada",IF(B97="","Revisar localizador","Confirmación registrada"),IF(D97&lt;TODAY(),"Revisar salida vencida",IF(D97-TODAY()&lt;='Parámetros'!$B$3,"Revisar confirmación","Pendiente de seguimiento")))))))))),"Revisar datos"))</f>
        <v/>
      </c>
    </row>
    <row r="98">
      <c r="A98" s="14" t="n"/>
      <c r="B98" s="14" t="n"/>
      <c r="C98" s="15" t="n"/>
      <c r="D98" s="15" t="n"/>
      <c r="E98" s="14" t="n"/>
      <c r="F98" s="14" t="n"/>
      <c r="G98" s="16" t="n"/>
      <c r="H98" s="16" t="n"/>
      <c r="I98" s="16" t="n"/>
      <c r="J98" s="14" t="n"/>
      <c r="K98" s="17" t="n"/>
      <c r="L98" s="14" t="n"/>
      <c r="M98" s="18" t="n"/>
      <c r="N98" s="27">
        <f>IF(A98="","",IFERROR(D98-TODAY(),""))</f>
        <v/>
      </c>
      <c r="O98" s="11">
        <f>IF(A98="","",IFERROR(K98/G98,""))</f>
        <v/>
      </c>
      <c r="P98" s="7">
        <f>IF(A98="","",IFERROR(IF(OR(C98="",D98="",E98="",F98="",G98="",H98="",I98="",J98="",K98="",L98="",M98=""),"Revisar datos incompletos",IF(C98&gt;D98,"Revisar orden de fechas",IF(G98&gt;'Parámetros'!$B$4,"Revisar pasajeros",IF(H98&gt;'Parámetros'!$B$5,"Revisar vehículos",IF(I98&gt;'Parámetros'!$B$6,"Revisar camarotes",IF(K98&gt;'Parámetros'!$B$7,"Revisar importe",IF(M98="Cancelada","Sin acción: cancelada",IF(M98="Confirmada",IF(B98="","Revisar localizador","Confirmación registrada"),IF(D98&lt;TODAY(),"Revisar salida vencida",IF(D98-TODAY()&lt;='Parámetros'!$B$3,"Revisar confirmación","Pendiente de seguimiento")))))))))),"Revisar datos"))</f>
        <v/>
      </c>
    </row>
    <row r="99">
      <c r="A99" s="14" t="n"/>
      <c r="B99" s="14" t="n"/>
      <c r="C99" s="15" t="n"/>
      <c r="D99" s="15" t="n"/>
      <c r="E99" s="14" t="n"/>
      <c r="F99" s="14" t="n"/>
      <c r="G99" s="16" t="n"/>
      <c r="H99" s="16" t="n"/>
      <c r="I99" s="16" t="n"/>
      <c r="J99" s="14" t="n"/>
      <c r="K99" s="17" t="n"/>
      <c r="L99" s="14" t="n"/>
      <c r="M99" s="18" t="n"/>
      <c r="N99" s="26">
        <f>IF(A99="","",IFERROR(D99-TODAY(),""))</f>
        <v/>
      </c>
      <c r="O99" s="12">
        <f>IF(A99="","",IFERROR(K99/G99,""))</f>
        <v/>
      </c>
      <c r="P99" s="10">
        <f>IF(A99="","",IFERROR(IF(OR(C99="",D99="",E99="",F99="",G99="",H99="",I99="",J99="",K99="",L99="",M99=""),"Revisar datos incompletos",IF(C99&gt;D99,"Revisar orden de fechas",IF(G99&gt;'Parámetros'!$B$4,"Revisar pasajeros",IF(H99&gt;'Parámetros'!$B$5,"Revisar vehículos",IF(I99&gt;'Parámetros'!$B$6,"Revisar camarotes",IF(K99&gt;'Parámetros'!$B$7,"Revisar importe",IF(M99="Cancelada","Sin acción: cancelada",IF(M99="Confirmada",IF(B99="","Revisar localizador","Confirmación registrada"),IF(D99&lt;TODAY(),"Revisar salida vencida",IF(D99-TODAY()&lt;='Parámetros'!$B$3,"Revisar confirmación","Pendiente de seguimiento")))))))))),"Revisar datos"))</f>
        <v/>
      </c>
    </row>
    <row r="100">
      <c r="A100" s="14" t="n"/>
      <c r="B100" s="14" t="n"/>
      <c r="C100" s="15" t="n"/>
      <c r="D100" s="15" t="n"/>
      <c r="E100" s="14" t="n"/>
      <c r="F100" s="14" t="n"/>
      <c r="G100" s="16" t="n"/>
      <c r="H100" s="16" t="n"/>
      <c r="I100" s="16" t="n"/>
      <c r="J100" s="14" t="n"/>
      <c r="K100" s="17" t="n"/>
      <c r="L100" s="14" t="n"/>
      <c r="M100" s="18" t="n"/>
      <c r="N100" s="27">
        <f>IF(A100="","",IFERROR(D100-TODAY(),""))</f>
        <v/>
      </c>
      <c r="O100" s="11">
        <f>IF(A100="","",IFERROR(K100/G100,""))</f>
        <v/>
      </c>
      <c r="P100" s="7">
        <f>IF(A100="","",IFERROR(IF(OR(C100="",D100="",E100="",F100="",G100="",H100="",I100="",J100="",K100="",L100="",M100=""),"Revisar datos incompletos",IF(C100&gt;D100,"Revisar orden de fechas",IF(G100&gt;'Parámetros'!$B$4,"Revisar pasajeros",IF(H100&gt;'Parámetros'!$B$5,"Revisar vehículos",IF(I100&gt;'Parámetros'!$B$6,"Revisar camarotes",IF(K100&gt;'Parámetros'!$B$7,"Revisar importe",IF(M100="Cancelada","Sin acción: cancelada",IF(M100="Confirmada",IF(B100="","Revisar localizador","Confirmación registrada"),IF(D100&lt;TODAY(),"Revisar salida vencida",IF(D100-TODAY()&lt;='Parámetros'!$B$3,"Revisar confirmación","Pendiente de seguimiento")))))))))),"Revisar datos"))</f>
        <v/>
      </c>
    </row>
    <row r="101">
      <c r="A101" s="14" t="n"/>
      <c r="B101" s="14" t="n"/>
      <c r="C101" s="15" t="n"/>
      <c r="D101" s="15" t="n"/>
      <c r="E101" s="14" t="n"/>
      <c r="F101" s="14" t="n"/>
      <c r="G101" s="16" t="n"/>
      <c r="H101" s="16" t="n"/>
      <c r="I101" s="16" t="n"/>
      <c r="J101" s="14" t="n"/>
      <c r="K101" s="17" t="n"/>
      <c r="L101" s="14" t="n"/>
      <c r="M101" s="18" t="n"/>
      <c r="N101" s="26">
        <f>IF(A101="","",IFERROR(D101-TODAY(),""))</f>
        <v/>
      </c>
      <c r="O101" s="12">
        <f>IF(A101="","",IFERROR(K101/G101,""))</f>
        <v/>
      </c>
      <c r="P101" s="10">
        <f>IF(A101="","",IFERROR(IF(OR(C101="",D101="",E101="",F101="",G101="",H101="",I101="",J101="",K101="",L101="",M101=""),"Revisar datos incompletos",IF(C101&gt;D101,"Revisar orden de fechas",IF(G101&gt;'Parámetros'!$B$4,"Revisar pasajeros",IF(H101&gt;'Parámetros'!$B$5,"Revisar vehículos",IF(I101&gt;'Parámetros'!$B$6,"Revisar camarotes",IF(K101&gt;'Parámetros'!$B$7,"Revisar importe",IF(M101="Cancelada","Sin acción: cancelada",IF(M101="Confirmada",IF(B101="","Revisar localizador","Confirmación registrada"),IF(D101&lt;TODAY(),"Revisar salida vencida",IF(D101-TODAY()&lt;='Parámetros'!$B$3,"Revisar confirmación","Pendiente de seguimiento")))))))))),"Revisar datos"))</f>
        <v/>
      </c>
    </row>
    <row r="102">
      <c r="A102" s="14" t="n"/>
      <c r="B102" s="14" t="n"/>
      <c r="C102" s="15" t="n"/>
      <c r="D102" s="15" t="n"/>
      <c r="E102" s="14" t="n"/>
      <c r="F102" s="14" t="n"/>
      <c r="G102" s="16" t="n"/>
      <c r="H102" s="16" t="n"/>
      <c r="I102" s="16" t="n"/>
      <c r="J102" s="14" t="n"/>
      <c r="K102" s="17" t="n"/>
      <c r="L102" s="14" t="n"/>
      <c r="M102" s="18" t="n"/>
      <c r="N102" s="27">
        <f>IF(A102="","",IFERROR(D102-TODAY(),""))</f>
        <v/>
      </c>
      <c r="O102" s="11">
        <f>IF(A102="","",IFERROR(K102/G102,""))</f>
        <v/>
      </c>
      <c r="P102" s="7">
        <f>IF(A102="","",IFERROR(IF(OR(C102="",D102="",E102="",F102="",G102="",H102="",I102="",J102="",K102="",L102="",M102=""),"Revisar datos incompletos",IF(C102&gt;D102,"Revisar orden de fechas",IF(G102&gt;'Parámetros'!$B$4,"Revisar pasajeros",IF(H102&gt;'Parámetros'!$B$5,"Revisar vehículos",IF(I102&gt;'Parámetros'!$B$6,"Revisar camarotes",IF(K102&gt;'Parámetros'!$B$7,"Revisar importe",IF(M102="Cancelada","Sin acción: cancelada",IF(M102="Confirmada",IF(B102="","Revisar localizador","Confirmación registrada"),IF(D102&lt;TODAY(),"Revisar salida vencida",IF(D102-TODAY()&lt;='Parámetros'!$B$3,"Revisar confirmación","Pendiente de seguimiento")))))))))),"Revisar datos"))</f>
        <v/>
      </c>
    </row>
    <row r="103">
      <c r="A103" s="14" t="n"/>
      <c r="B103" s="14" t="n"/>
      <c r="C103" s="15" t="n"/>
      <c r="D103" s="15" t="n"/>
      <c r="E103" s="14" t="n"/>
      <c r="F103" s="14" t="n"/>
      <c r="G103" s="16" t="n"/>
      <c r="H103" s="16" t="n"/>
      <c r="I103" s="16" t="n"/>
      <c r="J103" s="14" t="n"/>
      <c r="K103" s="17" t="n"/>
      <c r="L103" s="14" t="n"/>
      <c r="M103" s="18" t="n"/>
      <c r="N103" s="26">
        <f>IF(A103="","",IFERROR(D103-TODAY(),""))</f>
        <v/>
      </c>
      <c r="O103" s="12">
        <f>IF(A103="","",IFERROR(K103/G103,""))</f>
        <v/>
      </c>
      <c r="P103" s="10">
        <f>IF(A103="","",IFERROR(IF(OR(C103="",D103="",E103="",F103="",G103="",H103="",I103="",J103="",K103="",L103="",M103=""),"Revisar datos incompletos",IF(C103&gt;D103,"Revisar orden de fechas",IF(G103&gt;'Parámetros'!$B$4,"Revisar pasajeros",IF(H103&gt;'Parámetros'!$B$5,"Revisar vehículos",IF(I103&gt;'Parámetros'!$B$6,"Revisar camarotes",IF(K103&gt;'Parámetros'!$B$7,"Revisar importe",IF(M103="Cancelada","Sin acción: cancelada",IF(M103="Confirmada",IF(B103="","Revisar localizador","Confirmación registrada"),IF(D103&lt;TODAY(),"Revisar salida vencida",IF(D103-TODAY()&lt;='Parámetros'!$B$3,"Revisar confirmación","Pendiente de seguimiento")))))))))),"Revisar datos"))</f>
        <v/>
      </c>
    </row>
    <row r="104">
      <c r="A104" s="14" t="n"/>
      <c r="B104" s="14" t="n"/>
      <c r="C104" s="15" t="n"/>
      <c r="D104" s="15" t="n"/>
      <c r="E104" s="14" t="n"/>
      <c r="F104" s="14" t="n"/>
      <c r="G104" s="16" t="n"/>
      <c r="H104" s="16" t="n"/>
      <c r="I104" s="16" t="n"/>
      <c r="J104" s="14" t="n"/>
      <c r="K104" s="17" t="n"/>
      <c r="L104" s="14" t="n"/>
      <c r="M104" s="18" t="n"/>
      <c r="N104" s="27">
        <f>IF(A104="","",IFERROR(D104-TODAY(),""))</f>
        <v/>
      </c>
      <c r="O104" s="11">
        <f>IF(A104="","",IFERROR(K104/G104,""))</f>
        <v/>
      </c>
      <c r="P104" s="7">
        <f>IF(A104="","",IFERROR(IF(OR(C104="",D104="",E104="",F104="",G104="",H104="",I104="",J104="",K104="",L104="",M104=""),"Revisar datos incompletos",IF(C104&gt;D104,"Revisar orden de fechas",IF(G104&gt;'Parámetros'!$B$4,"Revisar pasajeros",IF(H104&gt;'Parámetros'!$B$5,"Revisar vehículos",IF(I104&gt;'Parámetros'!$B$6,"Revisar camarotes",IF(K104&gt;'Parámetros'!$B$7,"Revisar importe",IF(M104="Cancelada","Sin acción: cancelada",IF(M104="Confirmada",IF(B104="","Revisar localizador","Confirmación registrada"),IF(D104&lt;TODAY(),"Revisar salida vencida",IF(D104-TODAY()&lt;='Parámetros'!$B$3,"Revisar confirmación","Pendiente de seguimiento")))))))))),"Revisar datos"))</f>
        <v/>
      </c>
    </row>
  </sheetData>
  <autoFilter ref="A4:P104"/>
  <mergeCells count="1">
    <mergeCell ref="A1:P1"/>
  </mergeCells>
  <conditionalFormatting sqref="P5:P104">
    <cfRule type="expression" priority="1" dxfId="0">
      <formula>LEFT($P5,7)="Revisar"</formula>
    </cfRule>
    <cfRule type="expression" priority="2" dxfId="1">
      <formula>$P5="Confirmación registrada"</formula>
    </cfRule>
    <cfRule type="expression" priority="3" dxfId="2">
      <formula>$P5="Pendiente de seguimiento"</formula>
    </cfRule>
  </conditionalFormatting>
  <conditionalFormatting sqref="D5:D104">
    <cfRule type="expression" priority="4" dxfId="0">
      <formula>AND($A5&lt;&gt;"",$D5&lt;TODAY(),$M5&lt;&gt;"Cancelada")</formula>
    </cfRule>
  </conditionalFormatting>
  <dataValidations count="12">
    <dataValidation sqref="A5:A104" showDropDown="0" showInputMessage="0" showErrorMessage="0" allowBlank="0" errorTitle="Expediente duplicado" error="Introduce un expediente único o deja la celda vacía." promptTitle="Expediente" prompt="Usa una referencia interna única." type="custom">
      <formula1>OR(A5="",COUNTIF($A$5:$A$104,A5)=1)</formula1>
    </dataValidation>
    <dataValidation sqref="B5:B104" showDropDown="0" showInputMessage="0" showErrorMessage="0" allowBlank="0" errorTitle="Localizador duplicado" error="Comprueba el localizador antes de continuar." type="custom">
      <formula1>OR(B5="",COUNTIF($B$5:$B$104,B5)=1)</formula1>
    </dataValidation>
    <dataValidation sqref="C5:C104" showDropDown="0" showInputMessage="0" showErrorMessage="0" allowBlank="0" errorTitle="Fecha de reserva no válida" error="Introduce una fecha dentro del intervalo definido en Parámetros." type="custom">
      <formula1>OR(C5="",AND(ISNUMBER(C5),C5&gt;=INDIRECT("'Parámetros'!$B$8"),C5&lt;=INDIRECT("'Parámetros'!$B$9")))</formula1>
    </dataValidation>
    <dataValidation sqref="D5:D104" showDropDown="0" showInputMessage="0" showErrorMessage="0" allowBlank="0" errorTitle="Fecha de salida no válida" error="La salida debe ser igual o posterior a la fecha de reserva y estar dentro del intervalo admitido." type="custom">
      <formula1>OR(D5="",AND(ISNUMBER(D5),ISNUMBER(C5),D5&gt;=C5,D5&gt;=INDIRECT("'Parámetros'!$B$8"),D5&lt;=INDIRECT("'Parámetros'!$B$9")))</formula1>
    </dataValidation>
    <dataValidation sqref="F5:F104" showDropDown="0" showInputMessage="0" showErrorMessage="0" allowBlank="0" errorTitle="Servicio no incluido" error="Selecciona un servicio de la lista editable de Parámetros." type="list">
      <formula1>INDIRECT("'Parámetros'!$D$3:$D$8")</formula1>
    </dataValidation>
    <dataValidation sqref="G5:G104" showDropDown="0" showInputMessage="0" showErrorMessage="0" allowBlank="0" errorTitle="Número de pasajeros no válido" error="Introduce al menos una persona y no superes el límite editable." type="whole" operator="between">
      <formula1>1</formula1>
      <formula2>INDIRECT("'Parámetros'!$B$4")</formula2>
    </dataValidation>
    <dataValidation sqref="H5:H104" showDropDown="0" showInputMessage="0" showErrorMessage="0" allowBlank="0" errorTitle="Número de vehículos no válido" error="Introduce un valor entre cero y el límite editable." type="whole" operator="between">
      <formula1>0</formula1>
      <formula2>INDIRECT("'Parámetros'!$B$5")</formula2>
    </dataValidation>
    <dataValidation sqref="I5:I104" showDropDown="0" showInputMessage="0" showErrorMessage="0" allowBlank="0" errorTitle="Número de camarotes no válido" error="Introduce un valor entre cero y el límite editable." type="whole" operator="between">
      <formula1>0</formula1>
      <formula2>INDIRECT("'Parámetros'!$B$6")</formula2>
    </dataValidation>
    <dataValidation sqref="J5:J104" showDropDown="0" showInputMessage="0" showErrorMessage="0" allowBlank="0" errorTitle="Proveedor no incluido" error="Selecciona un proveedor de la lista editable de Parámetros." type="list">
      <formula1>INDIRECT("'Parámetros'!$E$3:$E$7")</formula1>
    </dataValidation>
    <dataValidation sqref="K5:K104" showDropDown="0" showInputMessage="0" showErrorMessage="0" allowBlank="0" errorTitle="Importe no válido" error="Introduce un importe no negativo dentro del límite editable." type="decimal" operator="between">
      <formula1>0</formula1>
      <formula2>INDIRECT("'Parámetros'!$B$7")</formula2>
    </dataValidation>
    <dataValidation sqref="L5:L104" showDropDown="0" showInputMessage="0" showErrorMessage="0" allowBlank="0" errorTitle="Responsable no incluido" error="Selecciona una persona responsable de la lista editable." type="list">
      <formula1>INDIRECT("'Parámetros'!$F$3:$F$7")</formula1>
    </dataValidation>
    <dataValidation sqref="M5:M104" showDropDown="0" showInputMessage="0" showErrorMessage="0" allowBlank="0" errorTitle="Estado no válido" error="Selecciona un estado de la lista." type="list">
      <formula1>INDIRECT("'Parámetros'!$G$3:$G$6")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9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4" customWidth="1" min="3" max="3"/>
    <col width="42" customWidth="1" min="4" max="4"/>
    <col width="38" customWidth="1" min="5" max="5"/>
    <col width="22" customWidth="1" min="6" max="6"/>
    <col width="17" customWidth="1" min="7" max="7"/>
  </cols>
  <sheetData>
    <row r="1" ht="28" customHeight="1">
      <c r="A1" s="1" t="inlineStr">
        <is>
          <t>Parámetros editables y listas de control</t>
        </is>
      </c>
      <c r="B1" s="24" t="n"/>
      <c r="C1" s="24" t="n"/>
      <c r="D1" s="24" t="n"/>
      <c r="E1" s="24" t="n"/>
      <c r="F1" s="24" t="n"/>
      <c r="G1" s="25" t="n"/>
    </row>
    <row r="2">
      <c r="A2" s="4" t="inlineStr">
        <is>
          <t>Supuesto editable</t>
        </is>
      </c>
      <c r="B2" s="4" t="inlineStr">
        <is>
          <t>Valor</t>
        </is>
      </c>
      <c r="C2" s="4" t="inlineStr">
        <is>
          <t>Unidad</t>
        </is>
      </c>
      <c r="D2" s="4" t="inlineStr">
        <is>
          <t>Servicios y rutas</t>
        </is>
      </c>
      <c r="E2" s="4" t="inlineStr">
        <is>
          <t>Proveedores</t>
        </is>
      </c>
      <c r="F2" s="4" t="inlineStr">
        <is>
          <t>Responsables</t>
        </is>
      </c>
      <c r="G2" s="4" t="inlineStr">
        <is>
          <t>Estados</t>
        </is>
      </c>
    </row>
    <row r="3">
      <c r="A3" s="10" t="inlineStr">
        <is>
          <t>Días de aviso antes de la salida</t>
        </is>
      </c>
      <c r="B3" s="21" t="n">
        <v>7</v>
      </c>
      <c r="C3" s="10" t="inlineStr">
        <is>
          <t>días</t>
        </is>
      </c>
      <c r="D3" s="22" t="inlineStr">
        <is>
          <t>Ruta ficticia Puerto Ámbar–Isla Bruma</t>
        </is>
      </c>
      <c r="E3" s="22" t="inlineStr">
        <is>
          <t>Naviera Ficticia Brújula, S.L.</t>
        </is>
      </c>
      <c r="F3" s="22" t="inlineStr">
        <is>
          <t>Agente ficticio A</t>
        </is>
      </c>
      <c r="G3" s="22" t="inlineStr">
        <is>
          <t>Pendiente</t>
        </is>
      </c>
    </row>
    <row r="4">
      <c r="A4" s="7" t="inlineStr">
        <is>
          <t>Máximo de pasajeros por reserva</t>
        </is>
      </c>
      <c r="B4" s="21" t="n">
        <v>12</v>
      </c>
      <c r="C4" s="7" t="inlineStr">
        <is>
          <t>personas</t>
        </is>
      </c>
      <c r="D4" s="22" t="inlineStr">
        <is>
          <t>Ruta ficticia Bahía Clara–Cabo Nube</t>
        </is>
      </c>
      <c r="E4" s="22" t="inlineStr">
        <is>
          <t>Ferries Ficticios Horizonte, S.A.</t>
        </is>
      </c>
      <c r="F4" s="22" t="inlineStr">
        <is>
          <t>Agente ficticio B</t>
        </is>
      </c>
      <c r="G4" s="22" t="inlineStr">
        <is>
          <t>Confirmada</t>
        </is>
      </c>
    </row>
    <row r="5">
      <c r="A5" s="10" t="inlineStr">
        <is>
          <t>Máximo de vehículos por reserva</t>
        </is>
      </c>
      <c r="B5" s="21" t="n">
        <v>4</v>
      </c>
      <c r="C5" s="10" t="inlineStr">
        <is>
          <t>vehículos</t>
        </is>
      </c>
      <c r="D5" s="22" t="inlineStr">
        <is>
          <t>Ruta ficticia Muelle Prisma–Isla Serena</t>
        </is>
      </c>
      <c r="E5" s="22" t="inlineStr">
        <is>
          <t>Transportes Marítimos Ficticios Coral, S.L.</t>
        </is>
      </c>
      <c r="F5" s="22" t="inlineStr">
        <is>
          <t>Agente ficticio C</t>
        </is>
      </c>
      <c r="G5" s="22" t="inlineStr">
        <is>
          <t>En espera</t>
        </is>
      </c>
    </row>
    <row r="6">
      <c r="A6" s="7" t="inlineStr">
        <is>
          <t>Máximo de camarotes por reserva</t>
        </is>
      </c>
      <c r="B6" s="21" t="n">
        <v>6</v>
      </c>
      <c r="C6" s="7" t="inlineStr">
        <is>
          <t>camarotes</t>
        </is>
      </c>
      <c r="D6" s="22" t="inlineStr">
        <is>
          <t>Ruta ficticia Puerto Aurora–Cala Vela</t>
        </is>
      </c>
      <c r="E6" s="22" t="inlineStr">
        <is>
          <t>Líneas Ficticias del Estrecho Azul, S.L.</t>
        </is>
      </c>
      <c r="F6" s="22" t="inlineStr">
        <is>
          <t>Agente ficticio D</t>
        </is>
      </c>
      <c r="G6" s="22" t="inlineStr">
        <is>
          <t>Cancelada</t>
        </is>
      </c>
    </row>
    <row r="7">
      <c r="A7" s="10" t="inlineStr">
        <is>
          <t>Importe máximo antes de revisión</t>
        </is>
      </c>
      <c r="B7" s="17" t="n">
        <v>15000</v>
      </c>
      <c r="C7" s="10" t="inlineStr">
        <is>
          <t>€</t>
        </is>
      </c>
      <c r="D7" s="22" t="inlineStr">
        <is>
          <t>Ruta ficticia Dársena Luna–Isla Coral</t>
        </is>
      </c>
      <c r="E7" s="22" t="inlineStr">
        <is>
          <t>Navegación Ficticia Aurora, S.A.</t>
        </is>
      </c>
      <c r="F7" s="22" t="inlineStr">
        <is>
          <t>Agente ficticio E</t>
        </is>
      </c>
      <c r="G7" s="22" t="n"/>
    </row>
    <row r="8">
      <c r="A8" s="7" t="inlineStr">
        <is>
          <t>Fecha mínima admitida</t>
        </is>
      </c>
      <c r="B8" s="23" t="n">
        <v>45911</v>
      </c>
      <c r="C8" s="7" t="inlineStr">
        <is>
          <t>fecha</t>
        </is>
      </c>
      <c r="D8" s="22" t="inlineStr">
        <is>
          <t>Ruta ficticia Cabo Horizonte–Bahía Nácar</t>
        </is>
      </c>
      <c r="E8" s="22" t="n"/>
      <c r="F8" s="22" t="n"/>
      <c r="G8" s="22" t="n"/>
    </row>
    <row r="9">
      <c r="A9" s="10" t="inlineStr">
        <is>
          <t>Fecha máxima admitida</t>
        </is>
      </c>
      <c r="B9" s="23" t="n">
        <v>47006</v>
      </c>
      <c r="C9" s="10" t="inlineStr">
        <is>
          <t>fecha</t>
        </is>
      </c>
      <c r="D9" s="22" t="n"/>
      <c r="E9" s="22" t="n"/>
      <c r="F9" s="22" t="n"/>
      <c r="G9" s="22" t="n"/>
    </row>
  </sheetData>
  <autoFilter ref="D2:G9"/>
  <mergeCells count="1">
    <mergeCell ref="A1:G1"/>
  </mergeCells>
  <conditionalFormatting sqref="B8:B9">
    <cfRule type="expression" priority="1" dxfId="0">
      <formula>$B$8&gt;$B$9</formula>
    </cfRule>
  </conditionalFormatting>
  <dataValidations count="5">
    <dataValidation sqref="B3" showDropDown="0" showInputMessage="0" showErrorMessage="0" allowBlank="0" errorTitle="Plazo no válido" error="Introduce un plazo entre 1 y 60 días." promptTitle="Plazo de aviso" prompt="Número de días para solicitar una comprobación humana." type="whole" operator="between">
      <formula1>1</formula1>
      <formula2>60</formula2>
    </dataValidation>
    <dataValidation sqref="B4" showDropDown="0" showInputMessage="0" showErrorMessage="0" allowBlank="0" errorTitle="Límite no válido" error="Introduce un máximo entre 1 y 99 personas." type="whole" operator="between">
      <formula1>1</formula1>
      <formula2>99</formula2>
    </dataValidation>
    <dataValidation sqref="B5:B6" showDropDown="0" showInputMessage="0" showErrorMessage="0" allowBlank="0" errorTitle="Límite no válido" error="Introduce un máximo entre 0 y 20 unidades." type="whole" operator="between">
      <formula1>0</formula1>
      <formula2>20</formula2>
    </dataValidation>
    <dataValidation sqref="B7" showDropDown="0" showInputMessage="0" showErrorMessage="0" allowBlank="0" errorTitle="Importe no válido" error="Introduce un importe entre 0 y 1.000.000 €." type="decimal" operator="between">
      <formula1>0</formula1>
      <formula2>1000000</formula2>
    </dataValidation>
    <dataValidation sqref="B8:B9" showDropDown="0" showInputMessage="0" showErrorMessage="0" allowBlank="0" errorTitle="Fecha no válida" error="Introduce una fecha dentro del intervalo permitido." type="date" operator="between">
      <formula1>DATE(2016,1,1)</formula1>
      <formula2>DATE(2036,12,31)</formula2>
    </dataValidation>
  </dataValidations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Agencia ficticia de viajes</dc:creator>
  <dc:title xmlns:dc="http://purl.org/dc/elements/1.1/">Control de reservas de ferry</dc:title>
  <dc:subject xmlns:dc="http://purl.org/dc/elements/1.1/">Seguimiento operativo de reservas de ferry ficticias</dc:subject>
  <dcterms:created xmlns:dcterms="http://purl.org/dc/terms/" xmlns:xsi="http://www.w3.org/2001/XMLSchema-instance" xsi:type="dcterms:W3CDTF">2026-09-11T17:26:44Z</dcterms:created>
  <dcterms:modified xmlns:dcterms="http://purl.org/dc/terms/" xmlns:xsi="http://www.w3.org/2001/XMLSchema-instance" xsi:type="dcterms:W3CDTF">2026-09-11T17:26:45+00:00Z</dcterms:modified>
</cp:coreProperties>
</file>