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Billetes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'Billetes'!$A$3:$M$103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#,##0.00 [$€-es-ES]"/>
    <numFmt numFmtId="165" formatCode="dd/mm/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5"/>
    </font>
    <font>
      <name val="Aptos"/>
      <b val="1"/>
      <color rgb="00FFFFFF"/>
      <sz val="10"/>
    </font>
    <font>
      <name val="Aptos"/>
      <b val="1"/>
      <color rgb="00243447"/>
      <sz val="10"/>
    </font>
    <font>
      <name val="Aptos"/>
      <color rgb="00243447"/>
      <sz val="10"/>
    </font>
    <font>
      <name val="Aptos"/>
      <b val="1"/>
      <color rgb="00D65537"/>
      <sz val="10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FFFFF"/>
      </patternFill>
    </fill>
    <fill>
      <patternFill patternType="solid">
        <fgColor rgb="00FFF6E8"/>
      </patternFill>
    </fill>
  </fills>
  <borders count="2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center" vertical="center" wrapText="1"/>
    </xf>
    <xf numFmtId="1" fontId="4" fillId="6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ont>
        <name val="Aptos"/>
        <b val="1"/>
        <color rgb="00FFFFFF"/>
        <sz val="10"/>
      </font>
      <fill>
        <patternFill patternType="solid">
          <fgColor rgb="000F6B4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3" customWidth="1" min="3" max="3"/>
    <col width="34" customWidth="1" min="4" max="4"/>
    <col width="19" customWidth="1" min="5" max="5"/>
  </cols>
  <sheetData>
    <row r="1" ht="28" customHeight="1">
      <c r="A1" s="1" t="inlineStr">
        <is>
          <t>Control de billetes de tren Excel — Resumen</t>
        </is>
      </c>
    </row>
    <row r="2"/>
    <row r="3">
      <c r="A3" s="2" t="inlineStr">
        <is>
          <t>Indicador económico</t>
        </is>
      </c>
      <c r="B3" s="2" t="inlineStr">
        <is>
          <t>Resultado</t>
        </is>
      </c>
      <c r="D3" s="2" t="inlineStr">
        <is>
          <t>Indicador operativo</t>
        </is>
      </c>
      <c r="E3" s="2" t="inlineStr">
        <is>
          <t>Resultado</t>
        </is>
      </c>
    </row>
    <row r="4" ht="22" customHeight="1">
      <c r="A4" s="3" t="inlineStr">
        <is>
          <t>Expedientes registrados</t>
        </is>
      </c>
      <c r="B4" s="4">
        <f>COUNTIF(Billetes!$A$4:$A$103,"&lt;&gt;")</f>
        <v/>
      </c>
      <c r="D4" s="3" t="inlineStr">
        <is>
          <t>Registros emitidos</t>
        </is>
      </c>
      <c r="E4" s="4">
        <f>COUNTIF(Billetes!$J$4:$J$103,'Parámetros'!$E$5)</f>
        <v/>
      </c>
    </row>
    <row r="5" ht="22" customHeight="1">
      <c r="A5" s="5" t="inlineStr">
        <is>
          <t>Billetes / plazas controlados</t>
        </is>
      </c>
      <c r="B5" s="6">
        <f>SUM(Billetes!$F$4:$F$103)</f>
        <v/>
      </c>
      <c r="D5" s="5" t="inlineStr">
        <is>
          <t>Pendientes de emisión</t>
        </is>
      </c>
      <c r="E5" s="6">
        <f>COUNTIF(Billetes!$J$4:$J$103,'Parámetros'!$E$4)</f>
        <v/>
      </c>
    </row>
    <row r="6" ht="22" customHeight="1">
      <c r="A6" s="3" t="inlineStr">
        <is>
          <t>Importe total registrado</t>
        </is>
      </c>
      <c r="B6" s="7">
        <f>SUM(Billetes!$G$4:$G$103)</f>
        <v/>
      </c>
      <c r="D6" s="3" t="inlineStr">
        <is>
          <t>Cambios solicitados</t>
        </is>
      </c>
      <c r="E6" s="4">
        <f>COUNTIF(Billetes!$J$4:$J$103,'Parámetros'!$E$6)</f>
        <v/>
      </c>
    </row>
    <row r="7" ht="22" customHeight="1">
      <c r="A7" s="5" t="inlineStr">
        <is>
          <t>Importe medio por billete</t>
        </is>
      </c>
      <c r="B7" s="8">
        <f>IFERROR(SUM(Billetes!$G$4:$G$103)/SUM(Billetes!$F$4:$F$103),"")</f>
        <v/>
      </c>
      <c r="D7" s="5" t="inlineStr">
        <is>
          <t>Registros cambiados</t>
        </is>
      </c>
      <c r="E7" s="6">
        <f>COUNTIF(Billetes!$J$4:$J$103,'Parámetros'!$E$7)</f>
        <v/>
      </c>
    </row>
    <row r="8" ht="22" customHeight="1">
      <c r="A8" s="3" t="inlineStr">
        <is>
          <t>Importe medio por expediente</t>
        </is>
      </c>
      <c r="B8" s="7">
        <f>IFERROR(SUM(Billetes!$G$4:$G$103)/COUNTIF(Billetes!$A$4:$A$103,"&lt;&gt;"),"")</f>
        <v/>
      </c>
      <c r="D8" s="3" t="inlineStr">
        <is>
          <t>Cancelaciones por revisar</t>
        </is>
      </c>
      <c r="E8" s="4">
        <f>COUNTIF(Billetes!$J$4:$J$103,'Parámetros'!$E$8)</f>
        <v/>
      </c>
    </row>
    <row r="9" ht="22" customHeight="1">
      <c r="A9" s="5" t="inlineStr">
        <is>
          <t>Importe con billete emitido</t>
        </is>
      </c>
      <c r="B9" s="8">
        <f>SUMIF(Billetes!$J$4:$J$103,'Parámetros'!$E$5,Billetes!$G$4:$G$103)</f>
        <v/>
      </c>
      <c r="D9" s="5" t="inlineStr">
        <is>
          <t>Avisos totales de revisión</t>
        </is>
      </c>
      <c r="E9" s="6">
        <f>COUNTIF(Billetes!$L$4:$L$103,"Comprobar*")+COUNTIF(Billetes!$L$4:$L$103,"Revisar*")</f>
        <v/>
      </c>
    </row>
    <row r="10" ht="22" customHeight="1">
      <c r="A10" s="3" t="inlineStr">
        <is>
          <t>Importe pendiente de emisión</t>
        </is>
      </c>
      <c r="B10" s="7">
        <f>SUMIF(Billetes!$J$4:$J$103,'Parámetros'!$E$4,Billetes!$G$4:$G$103)</f>
        <v/>
      </c>
      <c r="D10" s="3" t="inlineStr">
        <is>
          <t>Salidas dentro del plazo de aviso</t>
        </is>
      </c>
      <c r="E10" s="4">
        <f>COUNTIFS(Billetes!$A$4:$A$103,"&lt;&gt;",Billetes!$E$4:$E$103,"&gt;="&amp;TODAY(),Billetes!$E$4:$E$103,"&lt;="&amp;TODAY()+'Parámetros'!$B$4,Billetes!$J$4:$J$103,'Parámetros'!$E$4)</f>
        <v/>
      </c>
    </row>
    <row r="11" ht="22" customHeight="1">
      <c r="A11" s="5" t="n"/>
      <c r="B11" s="9" t="n"/>
      <c r="D11" s="5" t="inlineStr">
        <is>
          <t>Salidas vencidas no canceladas</t>
        </is>
      </c>
      <c r="E11" s="6">
        <f>COUNTIFS(Billetes!$A$4:$A$103,"&lt;&gt;",Billetes!$E$4:$E$103,"&lt;&gt;",Billetes!$E$4:$E$103,"&lt;"&amp;TODAY(),Billetes!$J$4:$J$103,"&lt;&gt;"&amp;'Parámetros'!$E$8)</f>
        <v/>
      </c>
    </row>
    <row r="12" ht="22" customHeight="1">
      <c r="A12" s="3" t="n"/>
      <c r="B12" s="10" t="n"/>
      <c r="D12" s="3" t="inlineStr">
        <is>
          <t>Registros con datos por comprobar</t>
        </is>
      </c>
      <c r="E12" s="4">
        <f>COUNTIF(Billetes!$L$4:$L$103,"Comprobar datos")</f>
        <v/>
      </c>
    </row>
  </sheetData>
  <mergeCells count="1">
    <mergeCell ref="A1:E1"/>
  </mergeCells>
  <conditionalFormatting sqref="E8:E12">
    <cfRule type="expression" priority="1" dxfId="0">
      <formula>E8&gt;0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3"/>
  <sheetViews>
    <sheetView showGridLines="0" zoomScale="8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1" customWidth="1" min="1" max="1"/>
    <col width="28" customWidth="1" min="2" max="2"/>
    <col width="34" customWidth="1" min="3" max="3"/>
    <col width="39" customWidth="1" min="4" max="4"/>
    <col width="15" customWidth="1" min="5" max="5"/>
    <col width="13" customWidth="1" min="6" max="6"/>
    <col width="15" customWidth="1" min="7" max="7"/>
    <col width="34" customWidth="1" min="8" max="8"/>
    <col width="23" customWidth="1" min="9" max="9"/>
    <col width="22" customWidth="1" min="10" max="10"/>
    <col width="15" customWidth="1" min="11" max="11"/>
    <col width="21" customWidth="1" min="12" max="12"/>
    <col width="17" customWidth="1" min="13" max="13"/>
  </cols>
  <sheetData>
    <row r="1" ht="28" customHeight="1">
      <c r="A1" s="1" t="inlineStr">
        <is>
          <t>Control operativo de billetes de tren</t>
        </is>
      </c>
    </row>
    <row r="2" ht="24" customHeight="1">
      <c r="A2" s="11" t="inlineStr">
        <is>
          <t>Entradas en crema. Los avisos solicitan una comprobación humana antes de actuar.</t>
        </is>
      </c>
    </row>
    <row r="3" ht="34" customHeight="1">
      <c r="A3" s="2" t="inlineStr">
        <is>
          <t>Expediente</t>
        </is>
      </c>
      <c r="B3" s="2" t="inlineStr">
        <is>
          <t>Salida</t>
        </is>
      </c>
      <c r="C3" s="2" t="inlineStr">
        <is>
          <t>Viajero / grupo</t>
        </is>
      </c>
      <c r="D3" s="2" t="inlineStr">
        <is>
          <t>Servicio</t>
        </is>
      </c>
      <c r="E3" s="2" t="inlineStr">
        <is>
          <t>Fecha de salida</t>
        </is>
      </c>
      <c r="F3" s="2" t="inlineStr">
        <is>
          <t>Cantidad (billetes)</t>
        </is>
      </c>
      <c r="G3" s="2" t="inlineStr">
        <is>
          <t>Importe total</t>
        </is>
      </c>
      <c r="H3" s="2" t="inlineStr">
        <is>
          <t>Proveedor</t>
        </is>
      </c>
      <c r="I3" s="2" t="inlineStr">
        <is>
          <t>Responsable</t>
        </is>
      </c>
      <c r="J3" s="2" t="inlineStr">
        <is>
          <t>Estado</t>
        </is>
      </c>
      <c r="K3" s="2" t="inlineStr">
        <is>
          <t>Días hasta salida</t>
        </is>
      </c>
      <c r="L3" s="2" t="inlineStr">
        <is>
          <t>Aviso operativo</t>
        </is>
      </c>
      <c r="M3" s="2" t="inlineStr">
        <is>
          <t>Importe por billete</t>
        </is>
      </c>
    </row>
    <row r="4" ht="30" customHeight="1">
      <c r="A4" s="12" t="inlineStr">
        <is>
          <t>EXP-FIC-2026-001</t>
        </is>
      </c>
      <c r="B4" s="12" t="inlineStr">
        <is>
          <t>Madrid — estación ficticia Norte</t>
        </is>
      </c>
      <c r="C4" s="12" t="inlineStr">
        <is>
          <t>Persona viajera ficticia 01</t>
        </is>
      </c>
      <c r="D4" s="12" t="inlineStr">
        <is>
          <t>Servicio ficticio TF-101 · Madrid–Valencia</t>
        </is>
      </c>
      <c r="E4" s="23" t="n">
        <v>46278</v>
      </c>
      <c r="F4" s="14" t="n">
        <v>1</v>
      </c>
      <c r="G4" s="15" t="n">
        <v>48.9</v>
      </c>
      <c r="H4" s="12" t="inlineStr">
        <is>
          <t>Operadora Ferroviaria Ficticia Nébula</t>
        </is>
      </c>
      <c r="I4" s="12" t="inlineStr">
        <is>
          <t>Agente ficticio Alfa</t>
        </is>
      </c>
      <c r="J4" s="16" t="inlineStr">
        <is>
          <t>Pendiente de emisión</t>
        </is>
      </c>
      <c r="K4" s="17">
        <f>IF($A4="","",IFERROR(IF(AND(ISNUMBER($E4),$E4&lt;&gt;""),$E4-TODAY(),""),""))</f>
        <v/>
      </c>
      <c r="L4" s="18">
        <f>IF($A4="","",IF(OR(NOT(ISNUMBER($E4)),$J4=""),"Comprobar datos",IFERROR(IF($J4='Parámetros'!$E$6,"Revisar cambio",IF($J4='Parámetros'!$E$8,"Revisar cancelación",IF(AND($J4='Parámetros'!$E$4,$E4-TODAY()&lt;='Parámetros'!$B$4),"Comprobar emisión","Sin aviso"))),"Comprobar datos")))</f>
        <v/>
      </c>
      <c r="M4" s="7">
        <f>IF($A4="","",IFERROR(IF(AND(ISNUMBER($F4),ISNUMBER($G4),$F4&gt;0),$G4/$F4,""),""))</f>
        <v/>
      </c>
    </row>
    <row r="5" ht="30" customHeight="1">
      <c r="A5" s="12" t="inlineStr">
        <is>
          <t>EXP-FIC-2026-002</t>
        </is>
      </c>
      <c r="B5" s="12" t="inlineStr">
        <is>
          <t>Barcelona — estación ficticia Mar</t>
        </is>
      </c>
      <c r="C5" s="12" t="inlineStr">
        <is>
          <t>Pareja viajera ficticia 02 (2 personas)</t>
        </is>
      </c>
      <c r="D5" s="12" t="inlineStr">
        <is>
          <t>Servicio ficticio TF-202 · Barcelona–Zaragoza</t>
        </is>
      </c>
      <c r="E5" s="23" t="n">
        <v>46294</v>
      </c>
      <c r="F5" s="14" t="n">
        <v>2</v>
      </c>
      <c r="G5" s="15" t="n">
        <v>119.8</v>
      </c>
      <c r="H5" s="12" t="inlineStr">
        <is>
          <t>Trenes Ficticios Brújula</t>
        </is>
      </c>
      <c r="I5" s="12" t="inlineStr">
        <is>
          <t>Agente ficticio Beta</t>
        </is>
      </c>
      <c r="J5" s="16" t="inlineStr">
        <is>
          <t>Emitido</t>
        </is>
      </c>
      <c r="K5" s="19">
        <f>IF($A5="","",IFERROR(IF(AND(ISNUMBER($E5),$E5&lt;&gt;""),$E5-TODAY(),""),""))</f>
        <v/>
      </c>
      <c r="L5" s="20">
        <f>IF($A5="","",IF(OR(NOT(ISNUMBER($E5)),$J5=""),"Comprobar datos",IFERROR(IF($J5='Parámetros'!$E$6,"Revisar cambio",IF($J5='Parámetros'!$E$8,"Revisar cancelación",IF(AND($J5='Parámetros'!$E$4,$E5-TODAY()&lt;='Parámetros'!$B$4),"Comprobar emisión","Sin aviso"))),"Comprobar datos")))</f>
        <v/>
      </c>
      <c r="M5" s="8">
        <f>IF($A5="","",IFERROR(IF(AND(ISNUMBER($F5),ISNUMBER($G5),$F5&gt;0),$G5/$F5,""),""))</f>
        <v/>
      </c>
    </row>
    <row r="6" ht="30" customHeight="1">
      <c r="A6" s="12" t="inlineStr">
        <is>
          <t>EXP-FIC-2026-003</t>
        </is>
      </c>
      <c r="B6" s="12" t="inlineStr">
        <is>
          <t>Sevilla — estación ficticia Jardín</t>
        </is>
      </c>
      <c r="C6" s="12" t="inlineStr">
        <is>
          <t>Persona viajera ficticia 03</t>
        </is>
      </c>
      <c r="D6" s="12" t="inlineStr">
        <is>
          <t>Servicio ficticio TF-303 · Sevilla–Córdoba</t>
        </is>
      </c>
      <c r="E6" s="23" t="n">
        <v>46301</v>
      </c>
      <c r="F6" s="14" t="n">
        <v>1</v>
      </c>
      <c r="G6" s="15" t="n">
        <v>39.5</v>
      </c>
      <c r="H6" s="12" t="inlineStr">
        <is>
          <t>Rutas Ferroviarias Ficticias Prisma</t>
        </is>
      </c>
      <c r="I6" s="12" t="inlineStr">
        <is>
          <t>Agente ficticio Gamma</t>
        </is>
      </c>
      <c r="J6" s="16" t="inlineStr">
        <is>
          <t>Cambio solicitado</t>
        </is>
      </c>
      <c r="K6" s="17">
        <f>IF($A6="","",IFERROR(IF(AND(ISNUMBER($E6),$E6&lt;&gt;""),$E6-TODAY(),""),""))</f>
        <v/>
      </c>
      <c r="L6" s="18">
        <f>IF($A6="","",IF(OR(NOT(ISNUMBER($E6)),$J6=""),"Comprobar datos",IFERROR(IF($J6='Parámetros'!$E$6,"Revisar cambio",IF($J6='Parámetros'!$E$8,"Revisar cancelación",IF(AND($J6='Parámetros'!$E$4,$E6-TODAY()&lt;='Parámetros'!$B$4),"Comprobar emisión","Sin aviso"))),"Comprobar datos")))</f>
        <v/>
      </c>
      <c r="M6" s="7">
        <f>IF($A6="","",IFERROR(IF(AND(ISNUMBER($F6),ISNUMBER($G6),$F6&gt;0),$G6/$F6,""),""))</f>
        <v/>
      </c>
    </row>
    <row r="7" ht="30" customHeight="1">
      <c r="A7" s="12" t="inlineStr">
        <is>
          <t>EXP-FIC-2026-004</t>
        </is>
      </c>
      <c r="B7" s="12" t="inlineStr">
        <is>
          <t>Bilbao — estación ficticia Ría</t>
        </is>
      </c>
      <c r="C7" s="12" t="inlineStr">
        <is>
          <t>Grupo viajero ficticio 04 (4 personas)</t>
        </is>
      </c>
      <c r="D7" s="12" t="inlineStr">
        <is>
          <t>Servicio ficticio TF-404 · Bilbao–Vitoria</t>
        </is>
      </c>
      <c r="E7" s="23" t="n">
        <v>46281</v>
      </c>
      <c r="F7" s="14" t="n">
        <v>4</v>
      </c>
      <c r="G7" s="15" t="n">
        <v>232</v>
      </c>
      <c r="H7" s="12" t="inlineStr">
        <is>
          <t>Movilidad Rail Ficticia Horizonte</t>
        </is>
      </c>
      <c r="I7" s="12" t="inlineStr">
        <is>
          <t>Agente ficticio Delta</t>
        </is>
      </c>
      <c r="J7" s="16" t="inlineStr">
        <is>
          <t>Cambiado</t>
        </is>
      </c>
      <c r="K7" s="19">
        <f>IF($A7="","",IFERROR(IF(AND(ISNUMBER($E7),$E7&lt;&gt;""),$E7-TODAY(),""),""))</f>
        <v/>
      </c>
      <c r="L7" s="20">
        <f>IF($A7="","",IF(OR(NOT(ISNUMBER($E7)),$J7=""),"Comprobar datos",IFERROR(IF($J7='Parámetros'!$E$6,"Revisar cambio",IF($J7='Parámetros'!$E$8,"Revisar cancelación",IF(AND($J7='Parámetros'!$E$4,$E7-TODAY()&lt;='Parámetros'!$B$4),"Comprobar emisión","Sin aviso"))),"Comprobar datos")))</f>
        <v/>
      </c>
      <c r="M7" s="8">
        <f>IF($A7="","",IFERROR(IF(AND(ISNUMBER($F7),ISNUMBER($G7),$F7&gt;0),$G7/$F7,""),""))</f>
        <v/>
      </c>
    </row>
    <row r="8" ht="30" customHeight="1">
      <c r="A8" s="12" t="inlineStr">
        <is>
          <t>EXP-FIC-2026-005</t>
        </is>
      </c>
      <c r="B8" s="12" t="inlineStr">
        <is>
          <t>Alicante — estación ficticia Luz</t>
        </is>
      </c>
      <c r="C8" s="12" t="inlineStr">
        <is>
          <t>Persona viajera ficticia 05</t>
        </is>
      </c>
      <c r="D8" s="12" t="inlineStr">
        <is>
          <t>Servicio ficticio TF-505 · Alicante–Murcia</t>
        </is>
      </c>
      <c r="E8" s="23" t="n">
        <v>46286</v>
      </c>
      <c r="F8" s="14" t="n">
        <v>1</v>
      </c>
      <c r="G8" s="15" t="n">
        <v>27.75</v>
      </c>
      <c r="H8" s="12" t="inlineStr">
        <is>
          <t>Operadora Ferroviaria Ficticia Nébula</t>
        </is>
      </c>
      <c r="I8" s="12" t="inlineStr">
        <is>
          <t>Agente ficticio Beta</t>
        </is>
      </c>
      <c r="J8" s="16" t="inlineStr">
        <is>
          <t>Cancelado</t>
        </is>
      </c>
      <c r="K8" s="17">
        <f>IF($A8="","",IFERROR(IF(AND(ISNUMBER($E8),$E8&lt;&gt;""),$E8-TODAY(),""),""))</f>
        <v/>
      </c>
      <c r="L8" s="18">
        <f>IF($A8="","",IF(OR(NOT(ISNUMBER($E8)),$J8=""),"Comprobar datos",IFERROR(IF($J8='Parámetros'!$E$6,"Revisar cambio",IF($J8='Parámetros'!$E$8,"Revisar cancelación",IF(AND($J8='Parámetros'!$E$4,$E8-TODAY()&lt;='Parámetros'!$B$4),"Comprobar emisión","Sin aviso"))),"Comprobar datos")))</f>
        <v/>
      </c>
      <c r="M8" s="7">
        <f>IF($A8="","",IFERROR(IF(AND(ISNUMBER($F8),ISNUMBER($G8),$F8&gt;0),$G8/$F8,""),""))</f>
        <v/>
      </c>
    </row>
    <row r="9" ht="30" customHeight="1">
      <c r="A9" s="12" t="inlineStr">
        <is>
          <t>EXP-FIC-2026-006</t>
        </is>
      </c>
      <c r="B9" s="12" t="inlineStr">
        <is>
          <t>Málaga — estación ficticia Puerto</t>
        </is>
      </c>
      <c r="C9" s="12" t="inlineStr">
        <is>
          <t>Grupo viajero ficticio 06 (3 personas)</t>
        </is>
      </c>
      <c r="D9" s="12" t="inlineStr">
        <is>
          <t>Servicio ficticio TF-606 · Málaga–Granada</t>
        </is>
      </c>
      <c r="E9" s="23" t="n">
        <v>46321</v>
      </c>
      <c r="F9" s="14" t="n">
        <v>3</v>
      </c>
      <c r="G9" s="15" t="n">
        <v>174.3</v>
      </c>
      <c r="H9" s="12" t="inlineStr">
        <is>
          <t>Trenes Ficticios Brújula</t>
        </is>
      </c>
      <c r="I9" s="12" t="inlineStr">
        <is>
          <t>Agente ficticio Alfa</t>
        </is>
      </c>
      <c r="J9" s="16" t="inlineStr">
        <is>
          <t>Pendiente de emisión</t>
        </is>
      </c>
      <c r="K9" s="19">
        <f>IF($A9="","",IFERROR(IF(AND(ISNUMBER($E9),$E9&lt;&gt;""),$E9-TODAY(),""),""))</f>
        <v/>
      </c>
      <c r="L9" s="20">
        <f>IF($A9="","",IF(OR(NOT(ISNUMBER($E9)),$J9=""),"Comprobar datos",IFERROR(IF($J9='Parámetros'!$E$6,"Revisar cambio",IF($J9='Parámetros'!$E$8,"Revisar cancelación",IF(AND($J9='Parámetros'!$E$4,$E9-TODAY()&lt;='Parámetros'!$B$4),"Comprobar emisión","Sin aviso"))),"Comprobar datos")))</f>
        <v/>
      </c>
      <c r="M9" s="8">
        <f>IF($A9="","",IFERROR(IF(AND(ISNUMBER($F9),ISNUMBER($G9),$F9&gt;0),$G9/$F9,""),""))</f>
        <v/>
      </c>
    </row>
    <row r="10" ht="30" customHeight="1">
      <c r="A10" s="12" t="inlineStr">
        <is>
          <t>EXP-FIC-2026-007</t>
        </is>
      </c>
      <c r="B10" s="12" t="inlineStr">
        <is>
          <t>Oviedo — estación ficticia Bosque</t>
        </is>
      </c>
      <c r="C10" s="12" t="inlineStr">
        <is>
          <t>Persona viajera ficticia 07</t>
        </is>
      </c>
      <c r="D10" s="12" t="inlineStr">
        <is>
          <t>Servicio ficticio TF-707 · Oviedo–León</t>
        </is>
      </c>
      <c r="E10" s="23" t="n">
        <v>45911</v>
      </c>
      <c r="F10" s="14" t="n">
        <v>1</v>
      </c>
      <c r="G10" s="15" t="n">
        <v>52</v>
      </c>
      <c r="H10" s="12" t="inlineStr">
        <is>
          <t>Rutas Ferroviarias Ficticias Prisma</t>
        </is>
      </c>
      <c r="I10" s="12" t="inlineStr">
        <is>
          <t>Agente ficticio Gamma</t>
        </is>
      </c>
      <c r="J10" s="16" t="inlineStr">
        <is>
          <t>Emitido</t>
        </is>
      </c>
      <c r="K10" s="17">
        <f>IF($A10="","",IFERROR(IF(AND(ISNUMBER($E10),$E10&lt;&gt;""),$E10-TODAY(),""),""))</f>
        <v/>
      </c>
      <c r="L10" s="18">
        <f>IF($A10="","",IF(OR(NOT(ISNUMBER($E10)),$J10=""),"Comprobar datos",IFERROR(IF($J10='Parámetros'!$E$6,"Revisar cambio",IF($J10='Parámetros'!$E$8,"Revisar cancelación",IF(AND($J10='Parámetros'!$E$4,$E10-TODAY()&lt;='Parámetros'!$B$4),"Comprobar emisión","Sin aviso"))),"Comprobar datos")))</f>
        <v/>
      </c>
      <c r="M10" s="7">
        <f>IF($A10="","",IFERROR(IF(AND(ISNUMBER($F10),ISNUMBER($G10),$F10&gt;0),$G10/$F10,""),""))</f>
        <v/>
      </c>
    </row>
    <row r="11" ht="30" customHeight="1">
      <c r="A11" s="12" t="inlineStr">
        <is>
          <t>EXP-FIC-2026-008</t>
        </is>
      </c>
      <c r="B11" s="12" t="inlineStr">
        <is>
          <t>Zaragoza — estación ficticia Ebro</t>
        </is>
      </c>
      <c r="C11" s="12" t="inlineStr">
        <is>
          <t>Grupo viajero ficticio 08 (12 personas)</t>
        </is>
      </c>
      <c r="D11" s="12" t="inlineStr">
        <is>
          <t>Servicio ficticio TF-808 · Zaragoza–Madrid</t>
        </is>
      </c>
      <c r="E11" s="23" t="n">
        <v>46283</v>
      </c>
      <c r="F11" s="14" t="n">
        <v>12</v>
      </c>
      <c r="G11" s="15" t="n">
        <v>1488</v>
      </c>
      <c r="H11" s="12" t="inlineStr">
        <is>
          <t>Movilidad Rail Ficticia Horizonte</t>
        </is>
      </c>
      <c r="I11" s="12" t="inlineStr">
        <is>
          <t>Agente ficticio Delta</t>
        </is>
      </c>
      <c r="J11" s="16" t="inlineStr">
        <is>
          <t>Pendiente de emisión</t>
        </is>
      </c>
      <c r="K11" s="19">
        <f>IF($A11="","",IFERROR(IF(AND(ISNUMBER($E11),$E11&lt;&gt;""),$E11-TODAY(),""),""))</f>
        <v/>
      </c>
      <c r="L11" s="20">
        <f>IF($A11="","",IF(OR(NOT(ISNUMBER($E11)),$J11=""),"Comprobar datos",IFERROR(IF($J11='Parámetros'!$E$6,"Revisar cambio",IF($J11='Parámetros'!$E$8,"Revisar cancelación",IF(AND($J11='Parámetros'!$E$4,$E11-TODAY()&lt;='Parámetros'!$B$4),"Comprobar emisión","Sin aviso"))),"Comprobar datos")))</f>
        <v/>
      </c>
      <c r="M11" s="8">
        <f>IF($A11="","",IFERROR(IF(AND(ISNUMBER($F11),ISNUMBER($G11),$F11&gt;0),$G11/$F11,""),""))</f>
        <v/>
      </c>
    </row>
    <row r="12" ht="30" customHeight="1">
      <c r="A12" s="12" t="inlineStr">
        <is>
          <t>EXP-FIC-2026-009</t>
        </is>
      </c>
      <c r="B12" s="12" t="inlineStr">
        <is>
          <t>Valencia — estación ficticia Turia</t>
        </is>
      </c>
      <c r="C12" s="12" t="inlineStr">
        <is>
          <t>Grupo viajero ficticio 09 (8 personas)</t>
        </is>
      </c>
      <c r="D12" s="12" t="inlineStr">
        <is>
          <t>Servicio ficticio TF-909 · Valencia–Barcelona</t>
        </is>
      </c>
      <c r="E12" s="23" t="n">
        <v>46641</v>
      </c>
      <c r="F12" s="14" t="n">
        <v>8</v>
      </c>
      <c r="G12" s="15" t="n">
        <v>5000</v>
      </c>
      <c r="H12" s="12" t="inlineStr">
        <is>
          <t>Operadora Ferroviaria Ficticia Nébula</t>
        </is>
      </c>
      <c r="I12" s="12" t="inlineStr">
        <is>
          <t>Agente ficticio Beta</t>
        </is>
      </c>
      <c r="J12" s="16" t="inlineStr">
        <is>
          <t>Emitido</t>
        </is>
      </c>
      <c r="K12" s="17">
        <f>IF($A12="","",IFERROR(IF(AND(ISNUMBER($E12),$E12&lt;&gt;""),$E12-TODAY(),""),""))</f>
        <v/>
      </c>
      <c r="L12" s="18">
        <f>IF($A12="","",IF(OR(NOT(ISNUMBER($E12)),$J12=""),"Comprobar datos",IFERROR(IF($J12='Parámetros'!$E$6,"Revisar cambio",IF($J12='Parámetros'!$E$8,"Revisar cancelación",IF(AND($J12='Parámetros'!$E$4,$E12-TODAY()&lt;='Parámetros'!$B$4),"Comprobar emisión","Sin aviso"))),"Comprobar datos")))</f>
        <v/>
      </c>
      <c r="M12" s="7">
        <f>IF($A12="","",IFERROR(IF(AND(ISNUMBER($F12),ISNUMBER($G12),$F12&gt;0),$G12/$F12,""),""))</f>
        <v/>
      </c>
    </row>
    <row r="13" ht="30" customHeight="1">
      <c r="A13" s="12" t="inlineStr">
        <is>
          <t>EXP-FIC-2026-010</t>
        </is>
      </c>
      <c r="B13" s="12" t="inlineStr">
        <is>
          <t>Valladolid — estación ficticia Campo</t>
        </is>
      </c>
      <c r="C13" s="12" t="inlineStr">
        <is>
          <t>Persona viajera ficticia 10</t>
        </is>
      </c>
      <c r="D13" s="12" t="inlineStr">
        <is>
          <t>Servicio ficticio TF-010 · Valladolid–Salamanca</t>
        </is>
      </c>
      <c r="E13" s="23" t="n">
        <v>46284</v>
      </c>
      <c r="F13" s="14" t="n">
        <v>1</v>
      </c>
      <c r="G13" s="15" t="n">
        <v>59.95</v>
      </c>
      <c r="H13" s="12" t="inlineStr">
        <is>
          <t>Trenes Ficticios Brújula</t>
        </is>
      </c>
      <c r="I13" s="12" t="inlineStr">
        <is>
          <t>Agente ficticio Alfa</t>
        </is>
      </c>
      <c r="J13" s="16" t="inlineStr">
        <is>
          <t>Pendiente de emisión</t>
        </is>
      </c>
      <c r="K13" s="19">
        <f>IF($A13="","",IFERROR(IF(AND(ISNUMBER($E13),$E13&lt;&gt;""),$E13-TODAY(),""),""))</f>
        <v/>
      </c>
      <c r="L13" s="20">
        <f>IF($A13="","",IF(OR(NOT(ISNUMBER($E13)),$J13=""),"Comprobar datos",IFERROR(IF($J13='Parámetros'!$E$6,"Revisar cambio",IF($J13='Parámetros'!$E$8,"Revisar cancelación",IF(AND($J13='Parámetros'!$E$4,$E13-TODAY()&lt;='Parámetros'!$B$4),"Comprobar emisión","Sin aviso"))),"Comprobar datos")))</f>
        <v/>
      </c>
      <c r="M13" s="8">
        <f>IF($A13="","",IFERROR(IF(AND(ISNUMBER($F13),ISNUMBER($G13),$F13&gt;0),$G13/$F13,""),""))</f>
        <v/>
      </c>
    </row>
    <row r="14" ht="30" customHeight="1">
      <c r="A14" s="12" t="n"/>
      <c r="B14" s="12" t="n"/>
      <c r="C14" s="12" t="n"/>
      <c r="D14" s="12" t="n"/>
      <c r="E14" s="23" t="n"/>
      <c r="F14" s="14" t="n"/>
      <c r="G14" s="15" t="n"/>
      <c r="H14" s="12" t="n"/>
      <c r="I14" s="12" t="n"/>
      <c r="J14" s="16" t="n"/>
      <c r="K14" s="17">
        <f>IF($A14="","",IFERROR(IF(AND(ISNUMBER($E14),$E14&lt;&gt;""),$E14-TODAY(),""),""))</f>
        <v/>
      </c>
      <c r="L14" s="18">
        <f>IF($A14="","",IF(OR(NOT(ISNUMBER($E14)),$J14=""),"Comprobar datos",IFERROR(IF($J14='Parámetros'!$E$6,"Revisar cambio",IF($J14='Parámetros'!$E$8,"Revisar cancelación",IF(AND($J14='Parámetros'!$E$4,$E14-TODAY()&lt;='Parámetros'!$B$4),"Comprobar emisión","Sin aviso"))),"Comprobar datos")))</f>
        <v/>
      </c>
      <c r="M14" s="7">
        <f>IF($A14="","",IFERROR(IF(AND(ISNUMBER($F14),ISNUMBER($G14),$F14&gt;0),$G14/$F14,""),""))</f>
        <v/>
      </c>
    </row>
    <row r="15" ht="30" customHeight="1">
      <c r="A15" s="12" t="n"/>
      <c r="B15" s="12" t="n"/>
      <c r="C15" s="12" t="n"/>
      <c r="D15" s="12" t="n"/>
      <c r="E15" s="23" t="n"/>
      <c r="F15" s="14" t="n"/>
      <c r="G15" s="15" t="n"/>
      <c r="H15" s="12" t="n"/>
      <c r="I15" s="12" t="n"/>
      <c r="J15" s="16" t="n"/>
      <c r="K15" s="19">
        <f>IF($A15="","",IFERROR(IF(AND(ISNUMBER($E15),$E15&lt;&gt;""),$E15-TODAY(),""),""))</f>
        <v/>
      </c>
      <c r="L15" s="20">
        <f>IF($A15="","",IF(OR(NOT(ISNUMBER($E15)),$J15=""),"Comprobar datos",IFERROR(IF($J15='Parámetros'!$E$6,"Revisar cambio",IF($J15='Parámetros'!$E$8,"Revisar cancelación",IF(AND($J15='Parámetros'!$E$4,$E15-TODAY()&lt;='Parámetros'!$B$4),"Comprobar emisión","Sin aviso"))),"Comprobar datos")))</f>
        <v/>
      </c>
      <c r="M15" s="8">
        <f>IF($A15="","",IFERROR(IF(AND(ISNUMBER($F15),ISNUMBER($G15),$F15&gt;0),$G15/$F15,""),""))</f>
        <v/>
      </c>
    </row>
    <row r="16" ht="30" customHeight="1">
      <c r="A16" s="12" t="n"/>
      <c r="B16" s="12" t="n"/>
      <c r="C16" s="12" t="n"/>
      <c r="D16" s="12" t="n"/>
      <c r="E16" s="23" t="n"/>
      <c r="F16" s="14" t="n"/>
      <c r="G16" s="15" t="n"/>
      <c r="H16" s="12" t="n"/>
      <c r="I16" s="12" t="n"/>
      <c r="J16" s="16" t="n"/>
      <c r="K16" s="17">
        <f>IF($A16="","",IFERROR(IF(AND(ISNUMBER($E16),$E16&lt;&gt;""),$E16-TODAY(),""),""))</f>
        <v/>
      </c>
      <c r="L16" s="18">
        <f>IF($A16="","",IF(OR(NOT(ISNUMBER($E16)),$J16=""),"Comprobar datos",IFERROR(IF($J16='Parámetros'!$E$6,"Revisar cambio",IF($J16='Parámetros'!$E$8,"Revisar cancelación",IF(AND($J16='Parámetros'!$E$4,$E16-TODAY()&lt;='Parámetros'!$B$4),"Comprobar emisión","Sin aviso"))),"Comprobar datos")))</f>
        <v/>
      </c>
      <c r="M16" s="7">
        <f>IF($A16="","",IFERROR(IF(AND(ISNUMBER($F16),ISNUMBER($G16),$F16&gt;0),$G16/$F16,""),""))</f>
        <v/>
      </c>
    </row>
    <row r="17" ht="30" customHeight="1">
      <c r="A17" s="12" t="n"/>
      <c r="B17" s="12" t="n"/>
      <c r="C17" s="12" t="n"/>
      <c r="D17" s="12" t="n"/>
      <c r="E17" s="23" t="n"/>
      <c r="F17" s="14" t="n"/>
      <c r="G17" s="15" t="n"/>
      <c r="H17" s="12" t="n"/>
      <c r="I17" s="12" t="n"/>
      <c r="J17" s="16" t="n"/>
      <c r="K17" s="19">
        <f>IF($A17="","",IFERROR(IF(AND(ISNUMBER($E17),$E17&lt;&gt;""),$E17-TODAY(),""),""))</f>
        <v/>
      </c>
      <c r="L17" s="20">
        <f>IF($A17="","",IF(OR(NOT(ISNUMBER($E17)),$J17=""),"Comprobar datos",IFERROR(IF($J17='Parámetros'!$E$6,"Revisar cambio",IF($J17='Parámetros'!$E$8,"Revisar cancelación",IF(AND($J17='Parámetros'!$E$4,$E17-TODAY()&lt;='Parámetros'!$B$4),"Comprobar emisión","Sin aviso"))),"Comprobar datos")))</f>
        <v/>
      </c>
      <c r="M17" s="8">
        <f>IF($A17="","",IFERROR(IF(AND(ISNUMBER($F17),ISNUMBER($G17),$F17&gt;0),$G17/$F17,""),""))</f>
        <v/>
      </c>
    </row>
    <row r="18" ht="30" customHeight="1">
      <c r="A18" s="12" t="n"/>
      <c r="B18" s="12" t="n"/>
      <c r="C18" s="12" t="n"/>
      <c r="D18" s="12" t="n"/>
      <c r="E18" s="23" t="n"/>
      <c r="F18" s="14" t="n"/>
      <c r="G18" s="15" t="n"/>
      <c r="H18" s="12" t="n"/>
      <c r="I18" s="12" t="n"/>
      <c r="J18" s="16" t="n"/>
      <c r="K18" s="17">
        <f>IF($A18="","",IFERROR(IF(AND(ISNUMBER($E18),$E18&lt;&gt;""),$E18-TODAY(),""),""))</f>
        <v/>
      </c>
      <c r="L18" s="18">
        <f>IF($A18="","",IF(OR(NOT(ISNUMBER($E18)),$J18=""),"Comprobar datos",IFERROR(IF($J18='Parámetros'!$E$6,"Revisar cambio",IF($J18='Parámetros'!$E$8,"Revisar cancelación",IF(AND($J18='Parámetros'!$E$4,$E18-TODAY()&lt;='Parámetros'!$B$4),"Comprobar emisión","Sin aviso"))),"Comprobar datos")))</f>
        <v/>
      </c>
      <c r="M18" s="7">
        <f>IF($A18="","",IFERROR(IF(AND(ISNUMBER($F18),ISNUMBER($G18),$F18&gt;0),$G18/$F18,""),""))</f>
        <v/>
      </c>
    </row>
    <row r="19" ht="30" customHeight="1">
      <c r="A19" s="12" t="n"/>
      <c r="B19" s="12" t="n"/>
      <c r="C19" s="12" t="n"/>
      <c r="D19" s="12" t="n"/>
      <c r="E19" s="23" t="n"/>
      <c r="F19" s="14" t="n"/>
      <c r="G19" s="15" t="n"/>
      <c r="H19" s="12" t="n"/>
      <c r="I19" s="12" t="n"/>
      <c r="J19" s="16" t="n"/>
      <c r="K19" s="19">
        <f>IF($A19="","",IFERROR(IF(AND(ISNUMBER($E19),$E19&lt;&gt;""),$E19-TODAY(),""),""))</f>
        <v/>
      </c>
      <c r="L19" s="20">
        <f>IF($A19="","",IF(OR(NOT(ISNUMBER($E19)),$J19=""),"Comprobar datos",IFERROR(IF($J19='Parámetros'!$E$6,"Revisar cambio",IF($J19='Parámetros'!$E$8,"Revisar cancelación",IF(AND($J19='Parámetros'!$E$4,$E19-TODAY()&lt;='Parámetros'!$B$4),"Comprobar emisión","Sin aviso"))),"Comprobar datos")))</f>
        <v/>
      </c>
      <c r="M19" s="8">
        <f>IF($A19="","",IFERROR(IF(AND(ISNUMBER($F19),ISNUMBER($G19),$F19&gt;0),$G19/$F19,""),""))</f>
        <v/>
      </c>
    </row>
    <row r="20" ht="30" customHeight="1">
      <c r="A20" s="12" t="n"/>
      <c r="B20" s="12" t="n"/>
      <c r="C20" s="12" t="n"/>
      <c r="D20" s="12" t="n"/>
      <c r="E20" s="23" t="n"/>
      <c r="F20" s="14" t="n"/>
      <c r="G20" s="15" t="n"/>
      <c r="H20" s="12" t="n"/>
      <c r="I20" s="12" t="n"/>
      <c r="J20" s="16" t="n"/>
      <c r="K20" s="17">
        <f>IF($A20="","",IFERROR(IF(AND(ISNUMBER($E20),$E20&lt;&gt;""),$E20-TODAY(),""),""))</f>
        <v/>
      </c>
      <c r="L20" s="18">
        <f>IF($A20="","",IF(OR(NOT(ISNUMBER($E20)),$J20=""),"Comprobar datos",IFERROR(IF($J20='Parámetros'!$E$6,"Revisar cambio",IF($J20='Parámetros'!$E$8,"Revisar cancelación",IF(AND($J20='Parámetros'!$E$4,$E20-TODAY()&lt;='Parámetros'!$B$4),"Comprobar emisión","Sin aviso"))),"Comprobar datos")))</f>
        <v/>
      </c>
      <c r="M20" s="7">
        <f>IF($A20="","",IFERROR(IF(AND(ISNUMBER($F20),ISNUMBER($G20),$F20&gt;0),$G20/$F20,""),""))</f>
        <v/>
      </c>
    </row>
    <row r="21" ht="30" customHeight="1">
      <c r="A21" s="12" t="n"/>
      <c r="B21" s="12" t="n"/>
      <c r="C21" s="12" t="n"/>
      <c r="D21" s="12" t="n"/>
      <c r="E21" s="23" t="n"/>
      <c r="F21" s="14" t="n"/>
      <c r="G21" s="15" t="n"/>
      <c r="H21" s="12" t="n"/>
      <c r="I21" s="12" t="n"/>
      <c r="J21" s="16" t="n"/>
      <c r="K21" s="19">
        <f>IF($A21="","",IFERROR(IF(AND(ISNUMBER($E21),$E21&lt;&gt;""),$E21-TODAY(),""),""))</f>
        <v/>
      </c>
      <c r="L21" s="20">
        <f>IF($A21="","",IF(OR(NOT(ISNUMBER($E21)),$J21=""),"Comprobar datos",IFERROR(IF($J21='Parámetros'!$E$6,"Revisar cambio",IF($J21='Parámetros'!$E$8,"Revisar cancelación",IF(AND($J21='Parámetros'!$E$4,$E21-TODAY()&lt;='Parámetros'!$B$4),"Comprobar emisión","Sin aviso"))),"Comprobar datos")))</f>
        <v/>
      </c>
      <c r="M21" s="8">
        <f>IF($A21="","",IFERROR(IF(AND(ISNUMBER($F21),ISNUMBER($G21),$F21&gt;0),$G21/$F21,""),""))</f>
        <v/>
      </c>
    </row>
    <row r="22" ht="30" customHeight="1">
      <c r="A22" s="12" t="n"/>
      <c r="B22" s="12" t="n"/>
      <c r="C22" s="12" t="n"/>
      <c r="D22" s="12" t="n"/>
      <c r="E22" s="23" t="n"/>
      <c r="F22" s="14" t="n"/>
      <c r="G22" s="15" t="n"/>
      <c r="H22" s="12" t="n"/>
      <c r="I22" s="12" t="n"/>
      <c r="J22" s="16" t="n"/>
      <c r="K22" s="17">
        <f>IF($A22="","",IFERROR(IF(AND(ISNUMBER($E22),$E22&lt;&gt;""),$E22-TODAY(),""),""))</f>
        <v/>
      </c>
      <c r="L22" s="18">
        <f>IF($A22="","",IF(OR(NOT(ISNUMBER($E22)),$J22=""),"Comprobar datos",IFERROR(IF($J22='Parámetros'!$E$6,"Revisar cambio",IF($J22='Parámetros'!$E$8,"Revisar cancelación",IF(AND($J22='Parámetros'!$E$4,$E22-TODAY()&lt;='Parámetros'!$B$4),"Comprobar emisión","Sin aviso"))),"Comprobar datos")))</f>
        <v/>
      </c>
      <c r="M22" s="7">
        <f>IF($A22="","",IFERROR(IF(AND(ISNUMBER($F22),ISNUMBER($G22),$F22&gt;0),$G22/$F22,""),""))</f>
        <v/>
      </c>
    </row>
    <row r="23" ht="30" customHeight="1">
      <c r="A23" s="12" t="n"/>
      <c r="B23" s="12" t="n"/>
      <c r="C23" s="12" t="n"/>
      <c r="D23" s="12" t="n"/>
      <c r="E23" s="23" t="n"/>
      <c r="F23" s="14" t="n"/>
      <c r="G23" s="15" t="n"/>
      <c r="H23" s="12" t="n"/>
      <c r="I23" s="12" t="n"/>
      <c r="J23" s="16" t="n"/>
      <c r="K23" s="19">
        <f>IF($A23="","",IFERROR(IF(AND(ISNUMBER($E23),$E23&lt;&gt;""),$E23-TODAY(),""),""))</f>
        <v/>
      </c>
      <c r="L23" s="20">
        <f>IF($A23="","",IF(OR(NOT(ISNUMBER($E23)),$J23=""),"Comprobar datos",IFERROR(IF($J23='Parámetros'!$E$6,"Revisar cambio",IF($J23='Parámetros'!$E$8,"Revisar cancelación",IF(AND($J23='Parámetros'!$E$4,$E23-TODAY()&lt;='Parámetros'!$B$4),"Comprobar emisión","Sin aviso"))),"Comprobar datos")))</f>
        <v/>
      </c>
      <c r="M23" s="8">
        <f>IF($A23="","",IFERROR(IF(AND(ISNUMBER($F23),ISNUMBER($G23),$F23&gt;0),$G23/$F23,""),""))</f>
        <v/>
      </c>
    </row>
    <row r="24" ht="30" customHeight="1">
      <c r="A24" s="12" t="n"/>
      <c r="B24" s="12" t="n"/>
      <c r="C24" s="12" t="n"/>
      <c r="D24" s="12" t="n"/>
      <c r="E24" s="23" t="n"/>
      <c r="F24" s="14" t="n"/>
      <c r="G24" s="15" t="n"/>
      <c r="H24" s="12" t="n"/>
      <c r="I24" s="12" t="n"/>
      <c r="J24" s="16" t="n"/>
      <c r="K24" s="17">
        <f>IF($A24="","",IFERROR(IF(AND(ISNUMBER($E24),$E24&lt;&gt;""),$E24-TODAY(),""),""))</f>
        <v/>
      </c>
      <c r="L24" s="18">
        <f>IF($A24="","",IF(OR(NOT(ISNUMBER($E24)),$J24=""),"Comprobar datos",IFERROR(IF($J24='Parámetros'!$E$6,"Revisar cambio",IF($J24='Parámetros'!$E$8,"Revisar cancelación",IF(AND($J24='Parámetros'!$E$4,$E24-TODAY()&lt;='Parámetros'!$B$4),"Comprobar emisión","Sin aviso"))),"Comprobar datos")))</f>
        <v/>
      </c>
      <c r="M24" s="7">
        <f>IF($A24="","",IFERROR(IF(AND(ISNUMBER($F24),ISNUMBER($G24),$F24&gt;0),$G24/$F24,""),""))</f>
        <v/>
      </c>
    </row>
    <row r="25" ht="30" customHeight="1">
      <c r="A25" s="12" t="n"/>
      <c r="B25" s="12" t="n"/>
      <c r="C25" s="12" t="n"/>
      <c r="D25" s="12" t="n"/>
      <c r="E25" s="23" t="n"/>
      <c r="F25" s="14" t="n"/>
      <c r="G25" s="15" t="n"/>
      <c r="H25" s="12" t="n"/>
      <c r="I25" s="12" t="n"/>
      <c r="J25" s="16" t="n"/>
      <c r="K25" s="19">
        <f>IF($A25="","",IFERROR(IF(AND(ISNUMBER($E25),$E25&lt;&gt;""),$E25-TODAY(),""),""))</f>
        <v/>
      </c>
      <c r="L25" s="20">
        <f>IF($A25="","",IF(OR(NOT(ISNUMBER($E25)),$J25=""),"Comprobar datos",IFERROR(IF($J25='Parámetros'!$E$6,"Revisar cambio",IF($J25='Parámetros'!$E$8,"Revisar cancelación",IF(AND($J25='Parámetros'!$E$4,$E25-TODAY()&lt;='Parámetros'!$B$4),"Comprobar emisión","Sin aviso"))),"Comprobar datos")))</f>
        <v/>
      </c>
      <c r="M25" s="8">
        <f>IF($A25="","",IFERROR(IF(AND(ISNUMBER($F25),ISNUMBER($G25),$F25&gt;0),$G25/$F25,""),""))</f>
        <v/>
      </c>
    </row>
    <row r="26" ht="30" customHeight="1">
      <c r="A26" s="12" t="n"/>
      <c r="B26" s="12" t="n"/>
      <c r="C26" s="12" t="n"/>
      <c r="D26" s="12" t="n"/>
      <c r="E26" s="23" t="n"/>
      <c r="F26" s="14" t="n"/>
      <c r="G26" s="15" t="n"/>
      <c r="H26" s="12" t="n"/>
      <c r="I26" s="12" t="n"/>
      <c r="J26" s="16" t="n"/>
      <c r="K26" s="17">
        <f>IF($A26="","",IFERROR(IF(AND(ISNUMBER($E26),$E26&lt;&gt;""),$E26-TODAY(),""),""))</f>
        <v/>
      </c>
      <c r="L26" s="18">
        <f>IF($A26="","",IF(OR(NOT(ISNUMBER($E26)),$J26=""),"Comprobar datos",IFERROR(IF($J26='Parámetros'!$E$6,"Revisar cambio",IF($J26='Parámetros'!$E$8,"Revisar cancelación",IF(AND($J26='Parámetros'!$E$4,$E26-TODAY()&lt;='Parámetros'!$B$4),"Comprobar emisión","Sin aviso"))),"Comprobar datos")))</f>
        <v/>
      </c>
      <c r="M26" s="7">
        <f>IF($A26="","",IFERROR(IF(AND(ISNUMBER($F26),ISNUMBER($G26),$F26&gt;0),$G26/$F26,""),""))</f>
        <v/>
      </c>
    </row>
    <row r="27" ht="30" customHeight="1">
      <c r="A27" s="12" t="n"/>
      <c r="B27" s="12" t="n"/>
      <c r="C27" s="12" t="n"/>
      <c r="D27" s="12" t="n"/>
      <c r="E27" s="23" t="n"/>
      <c r="F27" s="14" t="n"/>
      <c r="G27" s="15" t="n"/>
      <c r="H27" s="12" t="n"/>
      <c r="I27" s="12" t="n"/>
      <c r="J27" s="16" t="n"/>
      <c r="K27" s="19">
        <f>IF($A27="","",IFERROR(IF(AND(ISNUMBER($E27),$E27&lt;&gt;""),$E27-TODAY(),""),""))</f>
        <v/>
      </c>
      <c r="L27" s="20">
        <f>IF($A27="","",IF(OR(NOT(ISNUMBER($E27)),$J27=""),"Comprobar datos",IFERROR(IF($J27='Parámetros'!$E$6,"Revisar cambio",IF($J27='Parámetros'!$E$8,"Revisar cancelación",IF(AND($J27='Parámetros'!$E$4,$E27-TODAY()&lt;='Parámetros'!$B$4),"Comprobar emisión","Sin aviso"))),"Comprobar datos")))</f>
        <v/>
      </c>
      <c r="M27" s="8">
        <f>IF($A27="","",IFERROR(IF(AND(ISNUMBER($F27),ISNUMBER($G27),$F27&gt;0),$G27/$F27,""),""))</f>
        <v/>
      </c>
    </row>
    <row r="28" ht="30" customHeight="1">
      <c r="A28" s="12" t="n"/>
      <c r="B28" s="12" t="n"/>
      <c r="C28" s="12" t="n"/>
      <c r="D28" s="12" t="n"/>
      <c r="E28" s="23" t="n"/>
      <c r="F28" s="14" t="n"/>
      <c r="G28" s="15" t="n"/>
      <c r="H28" s="12" t="n"/>
      <c r="I28" s="12" t="n"/>
      <c r="J28" s="16" t="n"/>
      <c r="K28" s="17">
        <f>IF($A28="","",IFERROR(IF(AND(ISNUMBER($E28),$E28&lt;&gt;""),$E28-TODAY(),""),""))</f>
        <v/>
      </c>
      <c r="L28" s="18">
        <f>IF($A28="","",IF(OR(NOT(ISNUMBER($E28)),$J28=""),"Comprobar datos",IFERROR(IF($J28='Parámetros'!$E$6,"Revisar cambio",IF($J28='Parámetros'!$E$8,"Revisar cancelación",IF(AND($J28='Parámetros'!$E$4,$E28-TODAY()&lt;='Parámetros'!$B$4),"Comprobar emisión","Sin aviso"))),"Comprobar datos")))</f>
        <v/>
      </c>
      <c r="M28" s="7">
        <f>IF($A28="","",IFERROR(IF(AND(ISNUMBER($F28),ISNUMBER($G28),$F28&gt;0),$G28/$F28,""),""))</f>
        <v/>
      </c>
    </row>
    <row r="29" ht="30" customHeight="1">
      <c r="A29" s="12" t="n"/>
      <c r="B29" s="12" t="n"/>
      <c r="C29" s="12" t="n"/>
      <c r="D29" s="12" t="n"/>
      <c r="E29" s="23" t="n"/>
      <c r="F29" s="14" t="n"/>
      <c r="G29" s="15" t="n"/>
      <c r="H29" s="12" t="n"/>
      <c r="I29" s="12" t="n"/>
      <c r="J29" s="16" t="n"/>
      <c r="K29" s="19">
        <f>IF($A29="","",IFERROR(IF(AND(ISNUMBER($E29),$E29&lt;&gt;""),$E29-TODAY(),""),""))</f>
        <v/>
      </c>
      <c r="L29" s="20">
        <f>IF($A29="","",IF(OR(NOT(ISNUMBER($E29)),$J29=""),"Comprobar datos",IFERROR(IF($J29='Parámetros'!$E$6,"Revisar cambio",IF($J29='Parámetros'!$E$8,"Revisar cancelación",IF(AND($J29='Parámetros'!$E$4,$E29-TODAY()&lt;='Parámetros'!$B$4),"Comprobar emisión","Sin aviso"))),"Comprobar datos")))</f>
        <v/>
      </c>
      <c r="M29" s="8">
        <f>IF($A29="","",IFERROR(IF(AND(ISNUMBER($F29),ISNUMBER($G29),$F29&gt;0),$G29/$F29,""),""))</f>
        <v/>
      </c>
    </row>
    <row r="30" ht="30" customHeight="1">
      <c r="A30" s="12" t="n"/>
      <c r="B30" s="12" t="n"/>
      <c r="C30" s="12" t="n"/>
      <c r="D30" s="12" t="n"/>
      <c r="E30" s="23" t="n"/>
      <c r="F30" s="14" t="n"/>
      <c r="G30" s="15" t="n"/>
      <c r="H30" s="12" t="n"/>
      <c r="I30" s="12" t="n"/>
      <c r="J30" s="16" t="n"/>
      <c r="K30" s="17">
        <f>IF($A30="","",IFERROR(IF(AND(ISNUMBER($E30),$E30&lt;&gt;""),$E30-TODAY(),""),""))</f>
        <v/>
      </c>
      <c r="L30" s="18">
        <f>IF($A30="","",IF(OR(NOT(ISNUMBER($E30)),$J30=""),"Comprobar datos",IFERROR(IF($J30='Parámetros'!$E$6,"Revisar cambio",IF($J30='Parámetros'!$E$8,"Revisar cancelación",IF(AND($J30='Parámetros'!$E$4,$E30-TODAY()&lt;='Parámetros'!$B$4),"Comprobar emisión","Sin aviso"))),"Comprobar datos")))</f>
        <v/>
      </c>
      <c r="M30" s="7">
        <f>IF($A30="","",IFERROR(IF(AND(ISNUMBER($F30),ISNUMBER($G30),$F30&gt;0),$G30/$F30,""),""))</f>
        <v/>
      </c>
    </row>
    <row r="31" ht="30" customHeight="1">
      <c r="A31" s="12" t="n"/>
      <c r="B31" s="12" t="n"/>
      <c r="C31" s="12" t="n"/>
      <c r="D31" s="12" t="n"/>
      <c r="E31" s="23" t="n"/>
      <c r="F31" s="14" t="n"/>
      <c r="G31" s="15" t="n"/>
      <c r="H31" s="12" t="n"/>
      <c r="I31" s="12" t="n"/>
      <c r="J31" s="16" t="n"/>
      <c r="K31" s="19">
        <f>IF($A31="","",IFERROR(IF(AND(ISNUMBER($E31),$E31&lt;&gt;""),$E31-TODAY(),""),""))</f>
        <v/>
      </c>
      <c r="L31" s="20">
        <f>IF($A31="","",IF(OR(NOT(ISNUMBER($E31)),$J31=""),"Comprobar datos",IFERROR(IF($J31='Parámetros'!$E$6,"Revisar cambio",IF($J31='Parámetros'!$E$8,"Revisar cancelación",IF(AND($J31='Parámetros'!$E$4,$E31-TODAY()&lt;='Parámetros'!$B$4),"Comprobar emisión","Sin aviso"))),"Comprobar datos")))</f>
        <v/>
      </c>
      <c r="M31" s="8">
        <f>IF($A31="","",IFERROR(IF(AND(ISNUMBER($F31),ISNUMBER($G31),$F31&gt;0),$G31/$F31,""),""))</f>
        <v/>
      </c>
    </row>
    <row r="32" ht="30" customHeight="1">
      <c r="A32" s="12" t="n"/>
      <c r="B32" s="12" t="n"/>
      <c r="C32" s="12" t="n"/>
      <c r="D32" s="12" t="n"/>
      <c r="E32" s="23" t="n"/>
      <c r="F32" s="14" t="n"/>
      <c r="G32" s="15" t="n"/>
      <c r="H32" s="12" t="n"/>
      <c r="I32" s="12" t="n"/>
      <c r="J32" s="16" t="n"/>
      <c r="K32" s="17">
        <f>IF($A32="","",IFERROR(IF(AND(ISNUMBER($E32),$E32&lt;&gt;""),$E32-TODAY(),""),""))</f>
        <v/>
      </c>
      <c r="L32" s="18">
        <f>IF($A32="","",IF(OR(NOT(ISNUMBER($E32)),$J32=""),"Comprobar datos",IFERROR(IF($J32='Parámetros'!$E$6,"Revisar cambio",IF($J32='Parámetros'!$E$8,"Revisar cancelación",IF(AND($J32='Parámetros'!$E$4,$E32-TODAY()&lt;='Parámetros'!$B$4),"Comprobar emisión","Sin aviso"))),"Comprobar datos")))</f>
        <v/>
      </c>
      <c r="M32" s="7">
        <f>IF($A32="","",IFERROR(IF(AND(ISNUMBER($F32),ISNUMBER($G32),$F32&gt;0),$G32/$F32,""),""))</f>
        <v/>
      </c>
    </row>
    <row r="33" ht="30" customHeight="1">
      <c r="A33" s="12" t="n"/>
      <c r="B33" s="12" t="n"/>
      <c r="C33" s="12" t="n"/>
      <c r="D33" s="12" t="n"/>
      <c r="E33" s="23" t="n"/>
      <c r="F33" s="14" t="n"/>
      <c r="G33" s="15" t="n"/>
      <c r="H33" s="12" t="n"/>
      <c r="I33" s="12" t="n"/>
      <c r="J33" s="16" t="n"/>
      <c r="K33" s="19">
        <f>IF($A33="","",IFERROR(IF(AND(ISNUMBER($E33),$E33&lt;&gt;""),$E33-TODAY(),""),""))</f>
        <v/>
      </c>
      <c r="L33" s="20">
        <f>IF($A33="","",IF(OR(NOT(ISNUMBER($E33)),$J33=""),"Comprobar datos",IFERROR(IF($J33='Parámetros'!$E$6,"Revisar cambio",IF($J33='Parámetros'!$E$8,"Revisar cancelación",IF(AND($J33='Parámetros'!$E$4,$E33-TODAY()&lt;='Parámetros'!$B$4),"Comprobar emisión","Sin aviso"))),"Comprobar datos")))</f>
        <v/>
      </c>
      <c r="M33" s="8">
        <f>IF($A33="","",IFERROR(IF(AND(ISNUMBER($F33),ISNUMBER($G33),$F33&gt;0),$G33/$F33,""),""))</f>
        <v/>
      </c>
    </row>
    <row r="34" ht="30" customHeight="1">
      <c r="A34" s="12" t="n"/>
      <c r="B34" s="12" t="n"/>
      <c r="C34" s="12" t="n"/>
      <c r="D34" s="12" t="n"/>
      <c r="E34" s="23" t="n"/>
      <c r="F34" s="14" t="n"/>
      <c r="G34" s="15" t="n"/>
      <c r="H34" s="12" t="n"/>
      <c r="I34" s="12" t="n"/>
      <c r="J34" s="16" t="n"/>
      <c r="K34" s="17">
        <f>IF($A34="","",IFERROR(IF(AND(ISNUMBER($E34),$E34&lt;&gt;""),$E34-TODAY(),""),""))</f>
        <v/>
      </c>
      <c r="L34" s="18">
        <f>IF($A34="","",IF(OR(NOT(ISNUMBER($E34)),$J34=""),"Comprobar datos",IFERROR(IF($J34='Parámetros'!$E$6,"Revisar cambio",IF($J34='Parámetros'!$E$8,"Revisar cancelación",IF(AND($J34='Parámetros'!$E$4,$E34-TODAY()&lt;='Parámetros'!$B$4),"Comprobar emisión","Sin aviso"))),"Comprobar datos")))</f>
        <v/>
      </c>
      <c r="M34" s="7">
        <f>IF($A34="","",IFERROR(IF(AND(ISNUMBER($F34),ISNUMBER($G34),$F34&gt;0),$G34/$F34,""),""))</f>
        <v/>
      </c>
    </row>
    <row r="35" ht="30" customHeight="1">
      <c r="A35" s="12" t="n"/>
      <c r="B35" s="12" t="n"/>
      <c r="C35" s="12" t="n"/>
      <c r="D35" s="12" t="n"/>
      <c r="E35" s="23" t="n"/>
      <c r="F35" s="14" t="n"/>
      <c r="G35" s="15" t="n"/>
      <c r="H35" s="12" t="n"/>
      <c r="I35" s="12" t="n"/>
      <c r="J35" s="16" t="n"/>
      <c r="K35" s="19">
        <f>IF($A35="","",IFERROR(IF(AND(ISNUMBER($E35),$E35&lt;&gt;""),$E35-TODAY(),""),""))</f>
        <v/>
      </c>
      <c r="L35" s="20">
        <f>IF($A35="","",IF(OR(NOT(ISNUMBER($E35)),$J35=""),"Comprobar datos",IFERROR(IF($J35='Parámetros'!$E$6,"Revisar cambio",IF($J35='Parámetros'!$E$8,"Revisar cancelación",IF(AND($J35='Parámetros'!$E$4,$E35-TODAY()&lt;='Parámetros'!$B$4),"Comprobar emisión","Sin aviso"))),"Comprobar datos")))</f>
        <v/>
      </c>
      <c r="M35" s="8">
        <f>IF($A35="","",IFERROR(IF(AND(ISNUMBER($F35),ISNUMBER($G35),$F35&gt;0),$G35/$F35,""),""))</f>
        <v/>
      </c>
    </row>
    <row r="36" ht="30" customHeight="1">
      <c r="A36" s="12" t="n"/>
      <c r="B36" s="12" t="n"/>
      <c r="C36" s="12" t="n"/>
      <c r="D36" s="12" t="n"/>
      <c r="E36" s="23" t="n"/>
      <c r="F36" s="14" t="n"/>
      <c r="G36" s="15" t="n"/>
      <c r="H36" s="12" t="n"/>
      <c r="I36" s="12" t="n"/>
      <c r="J36" s="16" t="n"/>
      <c r="K36" s="17">
        <f>IF($A36="","",IFERROR(IF(AND(ISNUMBER($E36),$E36&lt;&gt;""),$E36-TODAY(),""),""))</f>
        <v/>
      </c>
      <c r="L36" s="18">
        <f>IF($A36="","",IF(OR(NOT(ISNUMBER($E36)),$J36=""),"Comprobar datos",IFERROR(IF($J36='Parámetros'!$E$6,"Revisar cambio",IF($J36='Parámetros'!$E$8,"Revisar cancelación",IF(AND($J36='Parámetros'!$E$4,$E36-TODAY()&lt;='Parámetros'!$B$4),"Comprobar emisión","Sin aviso"))),"Comprobar datos")))</f>
        <v/>
      </c>
      <c r="M36" s="7">
        <f>IF($A36="","",IFERROR(IF(AND(ISNUMBER($F36),ISNUMBER($G36),$F36&gt;0),$G36/$F36,""),""))</f>
        <v/>
      </c>
    </row>
    <row r="37" ht="30" customHeight="1">
      <c r="A37" s="12" t="n"/>
      <c r="B37" s="12" t="n"/>
      <c r="C37" s="12" t="n"/>
      <c r="D37" s="12" t="n"/>
      <c r="E37" s="23" t="n"/>
      <c r="F37" s="14" t="n"/>
      <c r="G37" s="15" t="n"/>
      <c r="H37" s="12" t="n"/>
      <c r="I37" s="12" t="n"/>
      <c r="J37" s="16" t="n"/>
      <c r="K37" s="19">
        <f>IF($A37="","",IFERROR(IF(AND(ISNUMBER($E37),$E37&lt;&gt;""),$E37-TODAY(),""),""))</f>
        <v/>
      </c>
      <c r="L37" s="20">
        <f>IF($A37="","",IF(OR(NOT(ISNUMBER($E37)),$J37=""),"Comprobar datos",IFERROR(IF($J37='Parámetros'!$E$6,"Revisar cambio",IF($J37='Parámetros'!$E$8,"Revisar cancelación",IF(AND($J37='Parámetros'!$E$4,$E37-TODAY()&lt;='Parámetros'!$B$4),"Comprobar emisión","Sin aviso"))),"Comprobar datos")))</f>
        <v/>
      </c>
      <c r="M37" s="8">
        <f>IF($A37="","",IFERROR(IF(AND(ISNUMBER($F37),ISNUMBER($G37),$F37&gt;0),$G37/$F37,""),""))</f>
        <v/>
      </c>
    </row>
    <row r="38" ht="30" customHeight="1">
      <c r="A38" s="12" t="n"/>
      <c r="B38" s="12" t="n"/>
      <c r="C38" s="12" t="n"/>
      <c r="D38" s="12" t="n"/>
      <c r="E38" s="23" t="n"/>
      <c r="F38" s="14" t="n"/>
      <c r="G38" s="15" t="n"/>
      <c r="H38" s="12" t="n"/>
      <c r="I38" s="12" t="n"/>
      <c r="J38" s="16" t="n"/>
      <c r="K38" s="17">
        <f>IF($A38="","",IFERROR(IF(AND(ISNUMBER($E38),$E38&lt;&gt;""),$E38-TODAY(),""),""))</f>
        <v/>
      </c>
      <c r="L38" s="18">
        <f>IF($A38="","",IF(OR(NOT(ISNUMBER($E38)),$J38=""),"Comprobar datos",IFERROR(IF($J38='Parámetros'!$E$6,"Revisar cambio",IF($J38='Parámetros'!$E$8,"Revisar cancelación",IF(AND($J38='Parámetros'!$E$4,$E38-TODAY()&lt;='Parámetros'!$B$4),"Comprobar emisión","Sin aviso"))),"Comprobar datos")))</f>
        <v/>
      </c>
      <c r="M38" s="7">
        <f>IF($A38="","",IFERROR(IF(AND(ISNUMBER($F38),ISNUMBER($G38),$F38&gt;0),$G38/$F38,""),""))</f>
        <v/>
      </c>
    </row>
    <row r="39" ht="30" customHeight="1">
      <c r="A39" s="12" t="n"/>
      <c r="B39" s="12" t="n"/>
      <c r="C39" s="12" t="n"/>
      <c r="D39" s="12" t="n"/>
      <c r="E39" s="23" t="n"/>
      <c r="F39" s="14" t="n"/>
      <c r="G39" s="15" t="n"/>
      <c r="H39" s="12" t="n"/>
      <c r="I39" s="12" t="n"/>
      <c r="J39" s="16" t="n"/>
      <c r="K39" s="19">
        <f>IF($A39="","",IFERROR(IF(AND(ISNUMBER($E39),$E39&lt;&gt;""),$E39-TODAY(),""),""))</f>
        <v/>
      </c>
      <c r="L39" s="20">
        <f>IF($A39="","",IF(OR(NOT(ISNUMBER($E39)),$J39=""),"Comprobar datos",IFERROR(IF($J39='Parámetros'!$E$6,"Revisar cambio",IF($J39='Parámetros'!$E$8,"Revisar cancelación",IF(AND($J39='Parámetros'!$E$4,$E39-TODAY()&lt;='Parámetros'!$B$4),"Comprobar emisión","Sin aviso"))),"Comprobar datos")))</f>
        <v/>
      </c>
      <c r="M39" s="8">
        <f>IF($A39="","",IFERROR(IF(AND(ISNUMBER($F39),ISNUMBER($G39),$F39&gt;0),$G39/$F39,""),""))</f>
        <v/>
      </c>
    </row>
    <row r="40" ht="30" customHeight="1">
      <c r="A40" s="12" t="n"/>
      <c r="B40" s="12" t="n"/>
      <c r="C40" s="12" t="n"/>
      <c r="D40" s="12" t="n"/>
      <c r="E40" s="23" t="n"/>
      <c r="F40" s="14" t="n"/>
      <c r="G40" s="15" t="n"/>
      <c r="H40" s="12" t="n"/>
      <c r="I40" s="12" t="n"/>
      <c r="J40" s="16" t="n"/>
      <c r="K40" s="17">
        <f>IF($A40="","",IFERROR(IF(AND(ISNUMBER($E40),$E40&lt;&gt;""),$E40-TODAY(),""),""))</f>
        <v/>
      </c>
      <c r="L40" s="18">
        <f>IF($A40="","",IF(OR(NOT(ISNUMBER($E40)),$J40=""),"Comprobar datos",IFERROR(IF($J40='Parámetros'!$E$6,"Revisar cambio",IF($J40='Parámetros'!$E$8,"Revisar cancelación",IF(AND($J40='Parámetros'!$E$4,$E40-TODAY()&lt;='Parámetros'!$B$4),"Comprobar emisión","Sin aviso"))),"Comprobar datos")))</f>
        <v/>
      </c>
      <c r="M40" s="7">
        <f>IF($A40="","",IFERROR(IF(AND(ISNUMBER($F40),ISNUMBER($G40),$F40&gt;0),$G40/$F40,""),""))</f>
        <v/>
      </c>
    </row>
    <row r="41" ht="30" customHeight="1">
      <c r="A41" s="12" t="n"/>
      <c r="B41" s="12" t="n"/>
      <c r="C41" s="12" t="n"/>
      <c r="D41" s="12" t="n"/>
      <c r="E41" s="23" t="n"/>
      <c r="F41" s="14" t="n"/>
      <c r="G41" s="15" t="n"/>
      <c r="H41" s="12" t="n"/>
      <c r="I41" s="12" t="n"/>
      <c r="J41" s="16" t="n"/>
      <c r="K41" s="19">
        <f>IF($A41="","",IFERROR(IF(AND(ISNUMBER($E41),$E41&lt;&gt;""),$E41-TODAY(),""),""))</f>
        <v/>
      </c>
      <c r="L41" s="20">
        <f>IF($A41="","",IF(OR(NOT(ISNUMBER($E41)),$J41=""),"Comprobar datos",IFERROR(IF($J41='Parámetros'!$E$6,"Revisar cambio",IF($J41='Parámetros'!$E$8,"Revisar cancelación",IF(AND($J41='Parámetros'!$E$4,$E41-TODAY()&lt;='Parámetros'!$B$4),"Comprobar emisión","Sin aviso"))),"Comprobar datos")))</f>
        <v/>
      </c>
      <c r="M41" s="8">
        <f>IF($A41="","",IFERROR(IF(AND(ISNUMBER($F41),ISNUMBER($G41),$F41&gt;0),$G41/$F41,""),""))</f>
        <v/>
      </c>
    </row>
    <row r="42" ht="30" customHeight="1">
      <c r="A42" s="12" t="n"/>
      <c r="B42" s="12" t="n"/>
      <c r="C42" s="12" t="n"/>
      <c r="D42" s="12" t="n"/>
      <c r="E42" s="23" t="n"/>
      <c r="F42" s="14" t="n"/>
      <c r="G42" s="15" t="n"/>
      <c r="H42" s="12" t="n"/>
      <c r="I42" s="12" t="n"/>
      <c r="J42" s="16" t="n"/>
      <c r="K42" s="17">
        <f>IF($A42="","",IFERROR(IF(AND(ISNUMBER($E42),$E42&lt;&gt;""),$E42-TODAY(),""),""))</f>
        <v/>
      </c>
      <c r="L42" s="18">
        <f>IF($A42="","",IF(OR(NOT(ISNUMBER($E42)),$J42=""),"Comprobar datos",IFERROR(IF($J42='Parámetros'!$E$6,"Revisar cambio",IF($J42='Parámetros'!$E$8,"Revisar cancelación",IF(AND($J42='Parámetros'!$E$4,$E42-TODAY()&lt;='Parámetros'!$B$4),"Comprobar emisión","Sin aviso"))),"Comprobar datos")))</f>
        <v/>
      </c>
      <c r="M42" s="7">
        <f>IF($A42="","",IFERROR(IF(AND(ISNUMBER($F42),ISNUMBER($G42),$F42&gt;0),$G42/$F42,""),""))</f>
        <v/>
      </c>
    </row>
    <row r="43" ht="30" customHeight="1">
      <c r="A43" s="12" t="n"/>
      <c r="B43" s="12" t="n"/>
      <c r="C43" s="12" t="n"/>
      <c r="D43" s="12" t="n"/>
      <c r="E43" s="23" t="n"/>
      <c r="F43" s="14" t="n"/>
      <c r="G43" s="15" t="n"/>
      <c r="H43" s="12" t="n"/>
      <c r="I43" s="12" t="n"/>
      <c r="J43" s="16" t="n"/>
      <c r="K43" s="19">
        <f>IF($A43="","",IFERROR(IF(AND(ISNUMBER($E43),$E43&lt;&gt;""),$E43-TODAY(),""),""))</f>
        <v/>
      </c>
      <c r="L43" s="20">
        <f>IF($A43="","",IF(OR(NOT(ISNUMBER($E43)),$J43=""),"Comprobar datos",IFERROR(IF($J43='Parámetros'!$E$6,"Revisar cambio",IF($J43='Parámetros'!$E$8,"Revisar cancelación",IF(AND($J43='Parámetros'!$E$4,$E43-TODAY()&lt;='Parámetros'!$B$4),"Comprobar emisión","Sin aviso"))),"Comprobar datos")))</f>
        <v/>
      </c>
      <c r="M43" s="8">
        <f>IF($A43="","",IFERROR(IF(AND(ISNUMBER($F43),ISNUMBER($G43),$F43&gt;0),$G43/$F43,""),""))</f>
        <v/>
      </c>
    </row>
    <row r="44" ht="30" customHeight="1">
      <c r="A44" s="12" t="n"/>
      <c r="B44" s="12" t="n"/>
      <c r="C44" s="12" t="n"/>
      <c r="D44" s="12" t="n"/>
      <c r="E44" s="23" t="n"/>
      <c r="F44" s="14" t="n"/>
      <c r="G44" s="15" t="n"/>
      <c r="H44" s="12" t="n"/>
      <c r="I44" s="12" t="n"/>
      <c r="J44" s="16" t="n"/>
      <c r="K44" s="17">
        <f>IF($A44="","",IFERROR(IF(AND(ISNUMBER($E44),$E44&lt;&gt;""),$E44-TODAY(),""),""))</f>
        <v/>
      </c>
      <c r="L44" s="18">
        <f>IF($A44="","",IF(OR(NOT(ISNUMBER($E44)),$J44=""),"Comprobar datos",IFERROR(IF($J44='Parámetros'!$E$6,"Revisar cambio",IF($J44='Parámetros'!$E$8,"Revisar cancelación",IF(AND($J44='Parámetros'!$E$4,$E44-TODAY()&lt;='Parámetros'!$B$4),"Comprobar emisión","Sin aviso"))),"Comprobar datos")))</f>
        <v/>
      </c>
      <c r="M44" s="7">
        <f>IF($A44="","",IFERROR(IF(AND(ISNUMBER($F44),ISNUMBER($G44),$F44&gt;0),$G44/$F44,""),""))</f>
        <v/>
      </c>
    </row>
    <row r="45" ht="30" customHeight="1">
      <c r="A45" s="12" t="n"/>
      <c r="B45" s="12" t="n"/>
      <c r="C45" s="12" t="n"/>
      <c r="D45" s="12" t="n"/>
      <c r="E45" s="23" t="n"/>
      <c r="F45" s="14" t="n"/>
      <c r="G45" s="15" t="n"/>
      <c r="H45" s="12" t="n"/>
      <c r="I45" s="12" t="n"/>
      <c r="J45" s="16" t="n"/>
      <c r="K45" s="19">
        <f>IF($A45="","",IFERROR(IF(AND(ISNUMBER($E45),$E45&lt;&gt;""),$E45-TODAY(),""),""))</f>
        <v/>
      </c>
      <c r="L45" s="20">
        <f>IF($A45="","",IF(OR(NOT(ISNUMBER($E45)),$J45=""),"Comprobar datos",IFERROR(IF($J45='Parámetros'!$E$6,"Revisar cambio",IF($J45='Parámetros'!$E$8,"Revisar cancelación",IF(AND($J45='Parámetros'!$E$4,$E45-TODAY()&lt;='Parámetros'!$B$4),"Comprobar emisión","Sin aviso"))),"Comprobar datos")))</f>
        <v/>
      </c>
      <c r="M45" s="8">
        <f>IF($A45="","",IFERROR(IF(AND(ISNUMBER($F45),ISNUMBER($G45),$F45&gt;0),$G45/$F45,""),""))</f>
        <v/>
      </c>
    </row>
    <row r="46" ht="30" customHeight="1">
      <c r="A46" s="12" t="n"/>
      <c r="B46" s="12" t="n"/>
      <c r="C46" s="12" t="n"/>
      <c r="D46" s="12" t="n"/>
      <c r="E46" s="23" t="n"/>
      <c r="F46" s="14" t="n"/>
      <c r="G46" s="15" t="n"/>
      <c r="H46" s="12" t="n"/>
      <c r="I46" s="12" t="n"/>
      <c r="J46" s="16" t="n"/>
      <c r="K46" s="17">
        <f>IF($A46="","",IFERROR(IF(AND(ISNUMBER($E46),$E46&lt;&gt;""),$E46-TODAY(),""),""))</f>
        <v/>
      </c>
      <c r="L46" s="18">
        <f>IF($A46="","",IF(OR(NOT(ISNUMBER($E46)),$J46=""),"Comprobar datos",IFERROR(IF($J46='Parámetros'!$E$6,"Revisar cambio",IF($J46='Parámetros'!$E$8,"Revisar cancelación",IF(AND($J46='Parámetros'!$E$4,$E46-TODAY()&lt;='Parámetros'!$B$4),"Comprobar emisión","Sin aviso"))),"Comprobar datos")))</f>
        <v/>
      </c>
      <c r="M46" s="7">
        <f>IF($A46="","",IFERROR(IF(AND(ISNUMBER($F46),ISNUMBER($G46),$F46&gt;0),$G46/$F46,""),""))</f>
        <v/>
      </c>
    </row>
    <row r="47" ht="30" customHeight="1">
      <c r="A47" s="12" t="n"/>
      <c r="B47" s="12" t="n"/>
      <c r="C47" s="12" t="n"/>
      <c r="D47" s="12" t="n"/>
      <c r="E47" s="23" t="n"/>
      <c r="F47" s="14" t="n"/>
      <c r="G47" s="15" t="n"/>
      <c r="H47" s="12" t="n"/>
      <c r="I47" s="12" t="n"/>
      <c r="J47" s="16" t="n"/>
      <c r="K47" s="19">
        <f>IF($A47="","",IFERROR(IF(AND(ISNUMBER($E47),$E47&lt;&gt;""),$E47-TODAY(),""),""))</f>
        <v/>
      </c>
      <c r="L47" s="20">
        <f>IF($A47="","",IF(OR(NOT(ISNUMBER($E47)),$J47=""),"Comprobar datos",IFERROR(IF($J47='Parámetros'!$E$6,"Revisar cambio",IF($J47='Parámetros'!$E$8,"Revisar cancelación",IF(AND($J47='Parámetros'!$E$4,$E47-TODAY()&lt;='Parámetros'!$B$4),"Comprobar emisión","Sin aviso"))),"Comprobar datos")))</f>
        <v/>
      </c>
      <c r="M47" s="8">
        <f>IF($A47="","",IFERROR(IF(AND(ISNUMBER($F47),ISNUMBER($G47),$F47&gt;0),$G47/$F47,""),""))</f>
        <v/>
      </c>
    </row>
    <row r="48" ht="30" customHeight="1">
      <c r="A48" s="12" t="n"/>
      <c r="B48" s="12" t="n"/>
      <c r="C48" s="12" t="n"/>
      <c r="D48" s="12" t="n"/>
      <c r="E48" s="23" t="n"/>
      <c r="F48" s="14" t="n"/>
      <c r="G48" s="15" t="n"/>
      <c r="H48" s="12" t="n"/>
      <c r="I48" s="12" t="n"/>
      <c r="J48" s="16" t="n"/>
      <c r="K48" s="17">
        <f>IF($A48="","",IFERROR(IF(AND(ISNUMBER($E48),$E48&lt;&gt;""),$E48-TODAY(),""),""))</f>
        <v/>
      </c>
      <c r="L48" s="18">
        <f>IF($A48="","",IF(OR(NOT(ISNUMBER($E48)),$J48=""),"Comprobar datos",IFERROR(IF($J48='Parámetros'!$E$6,"Revisar cambio",IF($J48='Parámetros'!$E$8,"Revisar cancelación",IF(AND($J48='Parámetros'!$E$4,$E48-TODAY()&lt;='Parámetros'!$B$4),"Comprobar emisión","Sin aviso"))),"Comprobar datos")))</f>
        <v/>
      </c>
      <c r="M48" s="7">
        <f>IF($A48="","",IFERROR(IF(AND(ISNUMBER($F48),ISNUMBER($G48),$F48&gt;0),$G48/$F48,""),""))</f>
        <v/>
      </c>
    </row>
    <row r="49" ht="30" customHeight="1">
      <c r="A49" s="12" t="n"/>
      <c r="B49" s="12" t="n"/>
      <c r="C49" s="12" t="n"/>
      <c r="D49" s="12" t="n"/>
      <c r="E49" s="23" t="n"/>
      <c r="F49" s="14" t="n"/>
      <c r="G49" s="15" t="n"/>
      <c r="H49" s="12" t="n"/>
      <c r="I49" s="12" t="n"/>
      <c r="J49" s="16" t="n"/>
      <c r="K49" s="19">
        <f>IF($A49="","",IFERROR(IF(AND(ISNUMBER($E49),$E49&lt;&gt;""),$E49-TODAY(),""),""))</f>
        <v/>
      </c>
      <c r="L49" s="20">
        <f>IF($A49="","",IF(OR(NOT(ISNUMBER($E49)),$J49=""),"Comprobar datos",IFERROR(IF($J49='Parámetros'!$E$6,"Revisar cambio",IF($J49='Parámetros'!$E$8,"Revisar cancelación",IF(AND($J49='Parámetros'!$E$4,$E49-TODAY()&lt;='Parámetros'!$B$4),"Comprobar emisión","Sin aviso"))),"Comprobar datos")))</f>
        <v/>
      </c>
      <c r="M49" s="8">
        <f>IF($A49="","",IFERROR(IF(AND(ISNUMBER($F49),ISNUMBER($G49),$F49&gt;0),$G49/$F49,""),""))</f>
        <v/>
      </c>
    </row>
    <row r="50" ht="30" customHeight="1">
      <c r="A50" s="12" t="n"/>
      <c r="B50" s="12" t="n"/>
      <c r="C50" s="12" t="n"/>
      <c r="D50" s="12" t="n"/>
      <c r="E50" s="23" t="n"/>
      <c r="F50" s="14" t="n"/>
      <c r="G50" s="15" t="n"/>
      <c r="H50" s="12" t="n"/>
      <c r="I50" s="12" t="n"/>
      <c r="J50" s="16" t="n"/>
      <c r="K50" s="17">
        <f>IF($A50="","",IFERROR(IF(AND(ISNUMBER($E50),$E50&lt;&gt;""),$E50-TODAY(),""),""))</f>
        <v/>
      </c>
      <c r="L50" s="18">
        <f>IF($A50="","",IF(OR(NOT(ISNUMBER($E50)),$J50=""),"Comprobar datos",IFERROR(IF($J50='Parámetros'!$E$6,"Revisar cambio",IF($J50='Parámetros'!$E$8,"Revisar cancelación",IF(AND($J50='Parámetros'!$E$4,$E50-TODAY()&lt;='Parámetros'!$B$4),"Comprobar emisión","Sin aviso"))),"Comprobar datos")))</f>
        <v/>
      </c>
      <c r="M50" s="7">
        <f>IF($A50="","",IFERROR(IF(AND(ISNUMBER($F50),ISNUMBER($G50),$F50&gt;0),$G50/$F50,""),""))</f>
        <v/>
      </c>
    </row>
    <row r="51" ht="30" customHeight="1">
      <c r="A51" s="12" t="n"/>
      <c r="B51" s="12" t="n"/>
      <c r="C51" s="12" t="n"/>
      <c r="D51" s="12" t="n"/>
      <c r="E51" s="23" t="n"/>
      <c r="F51" s="14" t="n"/>
      <c r="G51" s="15" t="n"/>
      <c r="H51" s="12" t="n"/>
      <c r="I51" s="12" t="n"/>
      <c r="J51" s="16" t="n"/>
      <c r="K51" s="19">
        <f>IF($A51="","",IFERROR(IF(AND(ISNUMBER($E51),$E51&lt;&gt;""),$E51-TODAY(),""),""))</f>
        <v/>
      </c>
      <c r="L51" s="20">
        <f>IF($A51="","",IF(OR(NOT(ISNUMBER($E51)),$J51=""),"Comprobar datos",IFERROR(IF($J51='Parámetros'!$E$6,"Revisar cambio",IF($J51='Parámetros'!$E$8,"Revisar cancelación",IF(AND($J51='Parámetros'!$E$4,$E51-TODAY()&lt;='Parámetros'!$B$4),"Comprobar emisión","Sin aviso"))),"Comprobar datos")))</f>
        <v/>
      </c>
      <c r="M51" s="8">
        <f>IF($A51="","",IFERROR(IF(AND(ISNUMBER($F51),ISNUMBER($G51),$F51&gt;0),$G51/$F51,""),""))</f>
        <v/>
      </c>
    </row>
    <row r="52" ht="30" customHeight="1">
      <c r="A52" s="12" t="n"/>
      <c r="B52" s="12" t="n"/>
      <c r="C52" s="12" t="n"/>
      <c r="D52" s="12" t="n"/>
      <c r="E52" s="23" t="n"/>
      <c r="F52" s="14" t="n"/>
      <c r="G52" s="15" t="n"/>
      <c r="H52" s="12" t="n"/>
      <c r="I52" s="12" t="n"/>
      <c r="J52" s="16" t="n"/>
      <c r="K52" s="17">
        <f>IF($A52="","",IFERROR(IF(AND(ISNUMBER($E52),$E52&lt;&gt;""),$E52-TODAY(),""),""))</f>
        <v/>
      </c>
      <c r="L52" s="18">
        <f>IF($A52="","",IF(OR(NOT(ISNUMBER($E52)),$J52=""),"Comprobar datos",IFERROR(IF($J52='Parámetros'!$E$6,"Revisar cambio",IF($J52='Parámetros'!$E$8,"Revisar cancelación",IF(AND($J52='Parámetros'!$E$4,$E52-TODAY()&lt;='Parámetros'!$B$4),"Comprobar emisión","Sin aviso"))),"Comprobar datos")))</f>
        <v/>
      </c>
      <c r="M52" s="7">
        <f>IF($A52="","",IFERROR(IF(AND(ISNUMBER($F52),ISNUMBER($G52),$F52&gt;0),$G52/$F52,""),""))</f>
        <v/>
      </c>
    </row>
    <row r="53" ht="30" customHeight="1">
      <c r="A53" s="12" t="n"/>
      <c r="B53" s="12" t="n"/>
      <c r="C53" s="12" t="n"/>
      <c r="D53" s="12" t="n"/>
      <c r="E53" s="23" t="n"/>
      <c r="F53" s="14" t="n"/>
      <c r="G53" s="15" t="n"/>
      <c r="H53" s="12" t="n"/>
      <c r="I53" s="12" t="n"/>
      <c r="J53" s="16" t="n"/>
      <c r="K53" s="19">
        <f>IF($A53="","",IFERROR(IF(AND(ISNUMBER($E53),$E53&lt;&gt;""),$E53-TODAY(),""),""))</f>
        <v/>
      </c>
      <c r="L53" s="20">
        <f>IF($A53="","",IF(OR(NOT(ISNUMBER($E53)),$J53=""),"Comprobar datos",IFERROR(IF($J53='Parámetros'!$E$6,"Revisar cambio",IF($J53='Parámetros'!$E$8,"Revisar cancelación",IF(AND($J53='Parámetros'!$E$4,$E53-TODAY()&lt;='Parámetros'!$B$4),"Comprobar emisión","Sin aviso"))),"Comprobar datos")))</f>
        <v/>
      </c>
      <c r="M53" s="8">
        <f>IF($A53="","",IFERROR(IF(AND(ISNUMBER($F53),ISNUMBER($G53),$F53&gt;0),$G53/$F53,""),""))</f>
        <v/>
      </c>
    </row>
    <row r="54" ht="30" customHeight="1">
      <c r="A54" s="12" t="n"/>
      <c r="B54" s="12" t="n"/>
      <c r="C54" s="12" t="n"/>
      <c r="D54" s="12" t="n"/>
      <c r="E54" s="23" t="n"/>
      <c r="F54" s="14" t="n"/>
      <c r="G54" s="15" t="n"/>
      <c r="H54" s="12" t="n"/>
      <c r="I54" s="12" t="n"/>
      <c r="J54" s="16" t="n"/>
      <c r="K54" s="17">
        <f>IF($A54="","",IFERROR(IF(AND(ISNUMBER($E54),$E54&lt;&gt;""),$E54-TODAY(),""),""))</f>
        <v/>
      </c>
      <c r="L54" s="18">
        <f>IF($A54="","",IF(OR(NOT(ISNUMBER($E54)),$J54=""),"Comprobar datos",IFERROR(IF($J54='Parámetros'!$E$6,"Revisar cambio",IF($J54='Parámetros'!$E$8,"Revisar cancelación",IF(AND($J54='Parámetros'!$E$4,$E54-TODAY()&lt;='Parámetros'!$B$4),"Comprobar emisión","Sin aviso"))),"Comprobar datos")))</f>
        <v/>
      </c>
      <c r="M54" s="7">
        <f>IF($A54="","",IFERROR(IF(AND(ISNUMBER($F54),ISNUMBER($G54),$F54&gt;0),$G54/$F54,""),""))</f>
        <v/>
      </c>
    </row>
    <row r="55" ht="30" customHeight="1">
      <c r="A55" s="12" t="n"/>
      <c r="B55" s="12" t="n"/>
      <c r="C55" s="12" t="n"/>
      <c r="D55" s="12" t="n"/>
      <c r="E55" s="23" t="n"/>
      <c r="F55" s="14" t="n"/>
      <c r="G55" s="15" t="n"/>
      <c r="H55" s="12" t="n"/>
      <c r="I55" s="12" t="n"/>
      <c r="J55" s="16" t="n"/>
      <c r="K55" s="19">
        <f>IF($A55="","",IFERROR(IF(AND(ISNUMBER($E55),$E55&lt;&gt;""),$E55-TODAY(),""),""))</f>
        <v/>
      </c>
      <c r="L55" s="20">
        <f>IF($A55="","",IF(OR(NOT(ISNUMBER($E55)),$J55=""),"Comprobar datos",IFERROR(IF($J55='Parámetros'!$E$6,"Revisar cambio",IF($J55='Parámetros'!$E$8,"Revisar cancelación",IF(AND($J55='Parámetros'!$E$4,$E55-TODAY()&lt;='Parámetros'!$B$4),"Comprobar emisión","Sin aviso"))),"Comprobar datos")))</f>
        <v/>
      </c>
      <c r="M55" s="8">
        <f>IF($A55="","",IFERROR(IF(AND(ISNUMBER($F55),ISNUMBER($G55),$F55&gt;0),$G55/$F55,""),""))</f>
        <v/>
      </c>
    </row>
    <row r="56" ht="30" customHeight="1">
      <c r="A56" s="12" t="n"/>
      <c r="B56" s="12" t="n"/>
      <c r="C56" s="12" t="n"/>
      <c r="D56" s="12" t="n"/>
      <c r="E56" s="23" t="n"/>
      <c r="F56" s="14" t="n"/>
      <c r="G56" s="15" t="n"/>
      <c r="H56" s="12" t="n"/>
      <c r="I56" s="12" t="n"/>
      <c r="J56" s="16" t="n"/>
      <c r="K56" s="17">
        <f>IF($A56="","",IFERROR(IF(AND(ISNUMBER($E56),$E56&lt;&gt;""),$E56-TODAY(),""),""))</f>
        <v/>
      </c>
      <c r="L56" s="18">
        <f>IF($A56="","",IF(OR(NOT(ISNUMBER($E56)),$J56=""),"Comprobar datos",IFERROR(IF($J56='Parámetros'!$E$6,"Revisar cambio",IF($J56='Parámetros'!$E$8,"Revisar cancelación",IF(AND($J56='Parámetros'!$E$4,$E56-TODAY()&lt;='Parámetros'!$B$4),"Comprobar emisión","Sin aviso"))),"Comprobar datos")))</f>
        <v/>
      </c>
      <c r="M56" s="7">
        <f>IF($A56="","",IFERROR(IF(AND(ISNUMBER($F56),ISNUMBER($G56),$F56&gt;0),$G56/$F56,""),""))</f>
        <v/>
      </c>
    </row>
    <row r="57" ht="30" customHeight="1">
      <c r="A57" s="12" t="n"/>
      <c r="B57" s="12" t="n"/>
      <c r="C57" s="12" t="n"/>
      <c r="D57" s="12" t="n"/>
      <c r="E57" s="23" t="n"/>
      <c r="F57" s="14" t="n"/>
      <c r="G57" s="15" t="n"/>
      <c r="H57" s="12" t="n"/>
      <c r="I57" s="12" t="n"/>
      <c r="J57" s="16" t="n"/>
      <c r="K57" s="19">
        <f>IF($A57="","",IFERROR(IF(AND(ISNUMBER($E57),$E57&lt;&gt;""),$E57-TODAY(),""),""))</f>
        <v/>
      </c>
      <c r="L57" s="20">
        <f>IF($A57="","",IF(OR(NOT(ISNUMBER($E57)),$J57=""),"Comprobar datos",IFERROR(IF($J57='Parámetros'!$E$6,"Revisar cambio",IF($J57='Parámetros'!$E$8,"Revisar cancelación",IF(AND($J57='Parámetros'!$E$4,$E57-TODAY()&lt;='Parámetros'!$B$4),"Comprobar emisión","Sin aviso"))),"Comprobar datos")))</f>
        <v/>
      </c>
      <c r="M57" s="8">
        <f>IF($A57="","",IFERROR(IF(AND(ISNUMBER($F57),ISNUMBER($G57),$F57&gt;0),$G57/$F57,""),""))</f>
        <v/>
      </c>
    </row>
    <row r="58" ht="30" customHeight="1">
      <c r="A58" s="12" t="n"/>
      <c r="B58" s="12" t="n"/>
      <c r="C58" s="12" t="n"/>
      <c r="D58" s="12" t="n"/>
      <c r="E58" s="23" t="n"/>
      <c r="F58" s="14" t="n"/>
      <c r="G58" s="15" t="n"/>
      <c r="H58" s="12" t="n"/>
      <c r="I58" s="12" t="n"/>
      <c r="J58" s="16" t="n"/>
      <c r="K58" s="17">
        <f>IF($A58="","",IFERROR(IF(AND(ISNUMBER($E58),$E58&lt;&gt;""),$E58-TODAY(),""),""))</f>
        <v/>
      </c>
      <c r="L58" s="18">
        <f>IF($A58="","",IF(OR(NOT(ISNUMBER($E58)),$J58=""),"Comprobar datos",IFERROR(IF($J58='Parámetros'!$E$6,"Revisar cambio",IF($J58='Parámetros'!$E$8,"Revisar cancelación",IF(AND($J58='Parámetros'!$E$4,$E58-TODAY()&lt;='Parámetros'!$B$4),"Comprobar emisión","Sin aviso"))),"Comprobar datos")))</f>
        <v/>
      </c>
      <c r="M58" s="7">
        <f>IF($A58="","",IFERROR(IF(AND(ISNUMBER($F58),ISNUMBER($G58),$F58&gt;0),$G58/$F58,""),""))</f>
        <v/>
      </c>
    </row>
    <row r="59" ht="30" customHeight="1">
      <c r="A59" s="12" t="n"/>
      <c r="B59" s="12" t="n"/>
      <c r="C59" s="12" t="n"/>
      <c r="D59" s="12" t="n"/>
      <c r="E59" s="23" t="n"/>
      <c r="F59" s="14" t="n"/>
      <c r="G59" s="15" t="n"/>
      <c r="H59" s="12" t="n"/>
      <c r="I59" s="12" t="n"/>
      <c r="J59" s="16" t="n"/>
      <c r="K59" s="19">
        <f>IF($A59="","",IFERROR(IF(AND(ISNUMBER($E59),$E59&lt;&gt;""),$E59-TODAY(),""),""))</f>
        <v/>
      </c>
      <c r="L59" s="20">
        <f>IF($A59="","",IF(OR(NOT(ISNUMBER($E59)),$J59=""),"Comprobar datos",IFERROR(IF($J59='Parámetros'!$E$6,"Revisar cambio",IF($J59='Parámetros'!$E$8,"Revisar cancelación",IF(AND($J59='Parámetros'!$E$4,$E59-TODAY()&lt;='Parámetros'!$B$4),"Comprobar emisión","Sin aviso"))),"Comprobar datos")))</f>
        <v/>
      </c>
      <c r="M59" s="8">
        <f>IF($A59="","",IFERROR(IF(AND(ISNUMBER($F59),ISNUMBER($G59),$F59&gt;0),$G59/$F59,""),""))</f>
        <v/>
      </c>
    </row>
    <row r="60" ht="30" customHeight="1">
      <c r="A60" s="12" t="n"/>
      <c r="B60" s="12" t="n"/>
      <c r="C60" s="12" t="n"/>
      <c r="D60" s="12" t="n"/>
      <c r="E60" s="23" t="n"/>
      <c r="F60" s="14" t="n"/>
      <c r="G60" s="15" t="n"/>
      <c r="H60" s="12" t="n"/>
      <c r="I60" s="12" t="n"/>
      <c r="J60" s="16" t="n"/>
      <c r="K60" s="17">
        <f>IF($A60="","",IFERROR(IF(AND(ISNUMBER($E60),$E60&lt;&gt;""),$E60-TODAY(),""),""))</f>
        <v/>
      </c>
      <c r="L60" s="18">
        <f>IF($A60="","",IF(OR(NOT(ISNUMBER($E60)),$J60=""),"Comprobar datos",IFERROR(IF($J60='Parámetros'!$E$6,"Revisar cambio",IF($J60='Parámetros'!$E$8,"Revisar cancelación",IF(AND($J60='Parámetros'!$E$4,$E60-TODAY()&lt;='Parámetros'!$B$4),"Comprobar emisión","Sin aviso"))),"Comprobar datos")))</f>
        <v/>
      </c>
      <c r="M60" s="7">
        <f>IF($A60="","",IFERROR(IF(AND(ISNUMBER($F60),ISNUMBER($G60),$F60&gt;0),$G60/$F60,""),""))</f>
        <v/>
      </c>
    </row>
    <row r="61" ht="30" customHeight="1">
      <c r="A61" s="12" t="n"/>
      <c r="B61" s="12" t="n"/>
      <c r="C61" s="12" t="n"/>
      <c r="D61" s="12" t="n"/>
      <c r="E61" s="23" t="n"/>
      <c r="F61" s="14" t="n"/>
      <c r="G61" s="15" t="n"/>
      <c r="H61" s="12" t="n"/>
      <c r="I61" s="12" t="n"/>
      <c r="J61" s="16" t="n"/>
      <c r="K61" s="19">
        <f>IF($A61="","",IFERROR(IF(AND(ISNUMBER($E61),$E61&lt;&gt;""),$E61-TODAY(),""),""))</f>
        <v/>
      </c>
      <c r="L61" s="20">
        <f>IF($A61="","",IF(OR(NOT(ISNUMBER($E61)),$J61=""),"Comprobar datos",IFERROR(IF($J61='Parámetros'!$E$6,"Revisar cambio",IF($J61='Parámetros'!$E$8,"Revisar cancelación",IF(AND($J61='Parámetros'!$E$4,$E61-TODAY()&lt;='Parámetros'!$B$4),"Comprobar emisión","Sin aviso"))),"Comprobar datos")))</f>
        <v/>
      </c>
      <c r="M61" s="8">
        <f>IF($A61="","",IFERROR(IF(AND(ISNUMBER($F61),ISNUMBER($G61),$F61&gt;0),$G61/$F61,""),""))</f>
        <v/>
      </c>
    </row>
    <row r="62" ht="30" customHeight="1">
      <c r="A62" s="12" t="n"/>
      <c r="B62" s="12" t="n"/>
      <c r="C62" s="12" t="n"/>
      <c r="D62" s="12" t="n"/>
      <c r="E62" s="23" t="n"/>
      <c r="F62" s="14" t="n"/>
      <c r="G62" s="15" t="n"/>
      <c r="H62" s="12" t="n"/>
      <c r="I62" s="12" t="n"/>
      <c r="J62" s="16" t="n"/>
      <c r="K62" s="17">
        <f>IF($A62="","",IFERROR(IF(AND(ISNUMBER($E62),$E62&lt;&gt;""),$E62-TODAY(),""),""))</f>
        <v/>
      </c>
      <c r="L62" s="18">
        <f>IF($A62="","",IF(OR(NOT(ISNUMBER($E62)),$J62=""),"Comprobar datos",IFERROR(IF($J62='Parámetros'!$E$6,"Revisar cambio",IF($J62='Parámetros'!$E$8,"Revisar cancelación",IF(AND($J62='Parámetros'!$E$4,$E62-TODAY()&lt;='Parámetros'!$B$4),"Comprobar emisión","Sin aviso"))),"Comprobar datos")))</f>
        <v/>
      </c>
      <c r="M62" s="7">
        <f>IF($A62="","",IFERROR(IF(AND(ISNUMBER($F62),ISNUMBER($G62),$F62&gt;0),$G62/$F62,""),""))</f>
        <v/>
      </c>
    </row>
    <row r="63" ht="30" customHeight="1">
      <c r="A63" s="12" t="n"/>
      <c r="B63" s="12" t="n"/>
      <c r="C63" s="12" t="n"/>
      <c r="D63" s="12" t="n"/>
      <c r="E63" s="23" t="n"/>
      <c r="F63" s="14" t="n"/>
      <c r="G63" s="15" t="n"/>
      <c r="H63" s="12" t="n"/>
      <c r="I63" s="12" t="n"/>
      <c r="J63" s="16" t="n"/>
      <c r="K63" s="19">
        <f>IF($A63="","",IFERROR(IF(AND(ISNUMBER($E63),$E63&lt;&gt;""),$E63-TODAY(),""),""))</f>
        <v/>
      </c>
      <c r="L63" s="20">
        <f>IF($A63="","",IF(OR(NOT(ISNUMBER($E63)),$J63=""),"Comprobar datos",IFERROR(IF($J63='Parámetros'!$E$6,"Revisar cambio",IF($J63='Parámetros'!$E$8,"Revisar cancelación",IF(AND($J63='Parámetros'!$E$4,$E63-TODAY()&lt;='Parámetros'!$B$4),"Comprobar emisión","Sin aviso"))),"Comprobar datos")))</f>
        <v/>
      </c>
      <c r="M63" s="8">
        <f>IF($A63="","",IFERROR(IF(AND(ISNUMBER($F63),ISNUMBER($G63),$F63&gt;0),$G63/$F63,""),""))</f>
        <v/>
      </c>
    </row>
    <row r="64" ht="30" customHeight="1">
      <c r="A64" s="12" t="n"/>
      <c r="B64" s="12" t="n"/>
      <c r="C64" s="12" t="n"/>
      <c r="D64" s="12" t="n"/>
      <c r="E64" s="23" t="n"/>
      <c r="F64" s="14" t="n"/>
      <c r="G64" s="15" t="n"/>
      <c r="H64" s="12" t="n"/>
      <c r="I64" s="12" t="n"/>
      <c r="J64" s="16" t="n"/>
      <c r="K64" s="17">
        <f>IF($A64="","",IFERROR(IF(AND(ISNUMBER($E64),$E64&lt;&gt;""),$E64-TODAY(),""),""))</f>
        <v/>
      </c>
      <c r="L64" s="18">
        <f>IF($A64="","",IF(OR(NOT(ISNUMBER($E64)),$J64=""),"Comprobar datos",IFERROR(IF($J64='Parámetros'!$E$6,"Revisar cambio",IF($J64='Parámetros'!$E$8,"Revisar cancelación",IF(AND($J64='Parámetros'!$E$4,$E64-TODAY()&lt;='Parámetros'!$B$4),"Comprobar emisión","Sin aviso"))),"Comprobar datos")))</f>
        <v/>
      </c>
      <c r="M64" s="7">
        <f>IF($A64="","",IFERROR(IF(AND(ISNUMBER($F64),ISNUMBER($G64),$F64&gt;0),$G64/$F64,""),""))</f>
        <v/>
      </c>
    </row>
    <row r="65" ht="30" customHeight="1">
      <c r="A65" s="12" t="n"/>
      <c r="B65" s="12" t="n"/>
      <c r="C65" s="12" t="n"/>
      <c r="D65" s="12" t="n"/>
      <c r="E65" s="23" t="n"/>
      <c r="F65" s="14" t="n"/>
      <c r="G65" s="15" t="n"/>
      <c r="H65" s="12" t="n"/>
      <c r="I65" s="12" t="n"/>
      <c r="J65" s="16" t="n"/>
      <c r="K65" s="19">
        <f>IF($A65="","",IFERROR(IF(AND(ISNUMBER($E65),$E65&lt;&gt;""),$E65-TODAY(),""),""))</f>
        <v/>
      </c>
      <c r="L65" s="20">
        <f>IF($A65="","",IF(OR(NOT(ISNUMBER($E65)),$J65=""),"Comprobar datos",IFERROR(IF($J65='Parámetros'!$E$6,"Revisar cambio",IF($J65='Parámetros'!$E$8,"Revisar cancelación",IF(AND($J65='Parámetros'!$E$4,$E65-TODAY()&lt;='Parámetros'!$B$4),"Comprobar emisión","Sin aviso"))),"Comprobar datos")))</f>
        <v/>
      </c>
      <c r="M65" s="8">
        <f>IF($A65="","",IFERROR(IF(AND(ISNUMBER($F65),ISNUMBER($G65),$F65&gt;0),$G65/$F65,""),""))</f>
        <v/>
      </c>
    </row>
    <row r="66" ht="30" customHeight="1">
      <c r="A66" s="12" t="n"/>
      <c r="B66" s="12" t="n"/>
      <c r="C66" s="12" t="n"/>
      <c r="D66" s="12" t="n"/>
      <c r="E66" s="23" t="n"/>
      <c r="F66" s="14" t="n"/>
      <c r="G66" s="15" t="n"/>
      <c r="H66" s="12" t="n"/>
      <c r="I66" s="12" t="n"/>
      <c r="J66" s="16" t="n"/>
      <c r="K66" s="17">
        <f>IF($A66="","",IFERROR(IF(AND(ISNUMBER($E66),$E66&lt;&gt;""),$E66-TODAY(),""),""))</f>
        <v/>
      </c>
      <c r="L66" s="18">
        <f>IF($A66="","",IF(OR(NOT(ISNUMBER($E66)),$J66=""),"Comprobar datos",IFERROR(IF($J66='Parámetros'!$E$6,"Revisar cambio",IF($J66='Parámetros'!$E$8,"Revisar cancelación",IF(AND($J66='Parámetros'!$E$4,$E66-TODAY()&lt;='Parámetros'!$B$4),"Comprobar emisión","Sin aviso"))),"Comprobar datos")))</f>
        <v/>
      </c>
      <c r="M66" s="7">
        <f>IF($A66="","",IFERROR(IF(AND(ISNUMBER($F66),ISNUMBER($G66),$F66&gt;0),$G66/$F66,""),""))</f>
        <v/>
      </c>
    </row>
    <row r="67" ht="30" customHeight="1">
      <c r="A67" s="12" t="n"/>
      <c r="B67" s="12" t="n"/>
      <c r="C67" s="12" t="n"/>
      <c r="D67" s="12" t="n"/>
      <c r="E67" s="23" t="n"/>
      <c r="F67" s="14" t="n"/>
      <c r="G67" s="15" t="n"/>
      <c r="H67" s="12" t="n"/>
      <c r="I67" s="12" t="n"/>
      <c r="J67" s="16" t="n"/>
      <c r="K67" s="19">
        <f>IF($A67="","",IFERROR(IF(AND(ISNUMBER($E67),$E67&lt;&gt;""),$E67-TODAY(),""),""))</f>
        <v/>
      </c>
      <c r="L67" s="20">
        <f>IF($A67="","",IF(OR(NOT(ISNUMBER($E67)),$J67=""),"Comprobar datos",IFERROR(IF($J67='Parámetros'!$E$6,"Revisar cambio",IF($J67='Parámetros'!$E$8,"Revisar cancelación",IF(AND($J67='Parámetros'!$E$4,$E67-TODAY()&lt;='Parámetros'!$B$4),"Comprobar emisión","Sin aviso"))),"Comprobar datos")))</f>
        <v/>
      </c>
      <c r="M67" s="8">
        <f>IF($A67="","",IFERROR(IF(AND(ISNUMBER($F67),ISNUMBER($G67),$F67&gt;0),$G67/$F67,""),""))</f>
        <v/>
      </c>
    </row>
    <row r="68" ht="30" customHeight="1">
      <c r="A68" s="12" t="n"/>
      <c r="B68" s="12" t="n"/>
      <c r="C68" s="12" t="n"/>
      <c r="D68" s="12" t="n"/>
      <c r="E68" s="23" t="n"/>
      <c r="F68" s="14" t="n"/>
      <c r="G68" s="15" t="n"/>
      <c r="H68" s="12" t="n"/>
      <c r="I68" s="12" t="n"/>
      <c r="J68" s="16" t="n"/>
      <c r="K68" s="17">
        <f>IF($A68="","",IFERROR(IF(AND(ISNUMBER($E68),$E68&lt;&gt;""),$E68-TODAY(),""),""))</f>
        <v/>
      </c>
      <c r="L68" s="18">
        <f>IF($A68="","",IF(OR(NOT(ISNUMBER($E68)),$J68=""),"Comprobar datos",IFERROR(IF($J68='Parámetros'!$E$6,"Revisar cambio",IF($J68='Parámetros'!$E$8,"Revisar cancelación",IF(AND($J68='Parámetros'!$E$4,$E68-TODAY()&lt;='Parámetros'!$B$4),"Comprobar emisión","Sin aviso"))),"Comprobar datos")))</f>
        <v/>
      </c>
      <c r="M68" s="7">
        <f>IF($A68="","",IFERROR(IF(AND(ISNUMBER($F68),ISNUMBER($G68),$F68&gt;0),$G68/$F68,""),""))</f>
        <v/>
      </c>
    </row>
    <row r="69" ht="30" customHeight="1">
      <c r="A69" s="12" t="n"/>
      <c r="B69" s="12" t="n"/>
      <c r="C69" s="12" t="n"/>
      <c r="D69" s="12" t="n"/>
      <c r="E69" s="23" t="n"/>
      <c r="F69" s="14" t="n"/>
      <c r="G69" s="15" t="n"/>
      <c r="H69" s="12" t="n"/>
      <c r="I69" s="12" t="n"/>
      <c r="J69" s="16" t="n"/>
      <c r="K69" s="19">
        <f>IF($A69="","",IFERROR(IF(AND(ISNUMBER($E69),$E69&lt;&gt;""),$E69-TODAY(),""),""))</f>
        <v/>
      </c>
      <c r="L69" s="20">
        <f>IF($A69="","",IF(OR(NOT(ISNUMBER($E69)),$J69=""),"Comprobar datos",IFERROR(IF($J69='Parámetros'!$E$6,"Revisar cambio",IF($J69='Parámetros'!$E$8,"Revisar cancelación",IF(AND($J69='Parámetros'!$E$4,$E69-TODAY()&lt;='Parámetros'!$B$4),"Comprobar emisión","Sin aviso"))),"Comprobar datos")))</f>
        <v/>
      </c>
      <c r="M69" s="8">
        <f>IF($A69="","",IFERROR(IF(AND(ISNUMBER($F69),ISNUMBER($G69),$F69&gt;0),$G69/$F69,""),""))</f>
        <v/>
      </c>
    </row>
    <row r="70" ht="30" customHeight="1">
      <c r="A70" s="12" t="n"/>
      <c r="B70" s="12" t="n"/>
      <c r="C70" s="12" t="n"/>
      <c r="D70" s="12" t="n"/>
      <c r="E70" s="23" t="n"/>
      <c r="F70" s="14" t="n"/>
      <c r="G70" s="15" t="n"/>
      <c r="H70" s="12" t="n"/>
      <c r="I70" s="12" t="n"/>
      <c r="J70" s="16" t="n"/>
      <c r="K70" s="17">
        <f>IF($A70="","",IFERROR(IF(AND(ISNUMBER($E70),$E70&lt;&gt;""),$E70-TODAY(),""),""))</f>
        <v/>
      </c>
      <c r="L70" s="18">
        <f>IF($A70="","",IF(OR(NOT(ISNUMBER($E70)),$J70=""),"Comprobar datos",IFERROR(IF($J70='Parámetros'!$E$6,"Revisar cambio",IF($J70='Parámetros'!$E$8,"Revisar cancelación",IF(AND($J70='Parámetros'!$E$4,$E70-TODAY()&lt;='Parámetros'!$B$4),"Comprobar emisión","Sin aviso"))),"Comprobar datos")))</f>
        <v/>
      </c>
      <c r="M70" s="7">
        <f>IF($A70="","",IFERROR(IF(AND(ISNUMBER($F70),ISNUMBER($G70),$F70&gt;0),$G70/$F70,""),""))</f>
        <v/>
      </c>
    </row>
    <row r="71" ht="30" customHeight="1">
      <c r="A71" s="12" t="n"/>
      <c r="B71" s="12" t="n"/>
      <c r="C71" s="12" t="n"/>
      <c r="D71" s="12" t="n"/>
      <c r="E71" s="23" t="n"/>
      <c r="F71" s="14" t="n"/>
      <c r="G71" s="15" t="n"/>
      <c r="H71" s="12" t="n"/>
      <c r="I71" s="12" t="n"/>
      <c r="J71" s="16" t="n"/>
      <c r="K71" s="19">
        <f>IF($A71="","",IFERROR(IF(AND(ISNUMBER($E71),$E71&lt;&gt;""),$E71-TODAY(),""),""))</f>
        <v/>
      </c>
      <c r="L71" s="20">
        <f>IF($A71="","",IF(OR(NOT(ISNUMBER($E71)),$J71=""),"Comprobar datos",IFERROR(IF($J71='Parámetros'!$E$6,"Revisar cambio",IF($J71='Parámetros'!$E$8,"Revisar cancelación",IF(AND($J71='Parámetros'!$E$4,$E71-TODAY()&lt;='Parámetros'!$B$4),"Comprobar emisión","Sin aviso"))),"Comprobar datos")))</f>
        <v/>
      </c>
      <c r="M71" s="8">
        <f>IF($A71="","",IFERROR(IF(AND(ISNUMBER($F71),ISNUMBER($G71),$F71&gt;0),$G71/$F71,""),""))</f>
        <v/>
      </c>
    </row>
    <row r="72" ht="30" customHeight="1">
      <c r="A72" s="12" t="n"/>
      <c r="B72" s="12" t="n"/>
      <c r="C72" s="12" t="n"/>
      <c r="D72" s="12" t="n"/>
      <c r="E72" s="23" t="n"/>
      <c r="F72" s="14" t="n"/>
      <c r="G72" s="15" t="n"/>
      <c r="H72" s="12" t="n"/>
      <c r="I72" s="12" t="n"/>
      <c r="J72" s="16" t="n"/>
      <c r="K72" s="17">
        <f>IF($A72="","",IFERROR(IF(AND(ISNUMBER($E72),$E72&lt;&gt;""),$E72-TODAY(),""),""))</f>
        <v/>
      </c>
      <c r="L72" s="18">
        <f>IF($A72="","",IF(OR(NOT(ISNUMBER($E72)),$J72=""),"Comprobar datos",IFERROR(IF($J72='Parámetros'!$E$6,"Revisar cambio",IF($J72='Parámetros'!$E$8,"Revisar cancelación",IF(AND($J72='Parámetros'!$E$4,$E72-TODAY()&lt;='Parámetros'!$B$4),"Comprobar emisión","Sin aviso"))),"Comprobar datos")))</f>
        <v/>
      </c>
      <c r="M72" s="7">
        <f>IF($A72="","",IFERROR(IF(AND(ISNUMBER($F72),ISNUMBER($G72),$F72&gt;0),$G72/$F72,""),""))</f>
        <v/>
      </c>
    </row>
    <row r="73" ht="30" customHeight="1">
      <c r="A73" s="12" t="n"/>
      <c r="B73" s="12" t="n"/>
      <c r="C73" s="12" t="n"/>
      <c r="D73" s="12" t="n"/>
      <c r="E73" s="23" t="n"/>
      <c r="F73" s="14" t="n"/>
      <c r="G73" s="15" t="n"/>
      <c r="H73" s="12" t="n"/>
      <c r="I73" s="12" t="n"/>
      <c r="J73" s="16" t="n"/>
      <c r="K73" s="19">
        <f>IF($A73="","",IFERROR(IF(AND(ISNUMBER($E73),$E73&lt;&gt;""),$E73-TODAY(),""),""))</f>
        <v/>
      </c>
      <c r="L73" s="20">
        <f>IF($A73="","",IF(OR(NOT(ISNUMBER($E73)),$J73=""),"Comprobar datos",IFERROR(IF($J73='Parámetros'!$E$6,"Revisar cambio",IF($J73='Parámetros'!$E$8,"Revisar cancelación",IF(AND($J73='Parámetros'!$E$4,$E73-TODAY()&lt;='Parámetros'!$B$4),"Comprobar emisión","Sin aviso"))),"Comprobar datos")))</f>
        <v/>
      </c>
      <c r="M73" s="8">
        <f>IF($A73="","",IFERROR(IF(AND(ISNUMBER($F73),ISNUMBER($G73),$F73&gt;0),$G73/$F73,""),""))</f>
        <v/>
      </c>
    </row>
    <row r="74" ht="30" customHeight="1">
      <c r="A74" s="12" t="n"/>
      <c r="B74" s="12" t="n"/>
      <c r="C74" s="12" t="n"/>
      <c r="D74" s="12" t="n"/>
      <c r="E74" s="23" t="n"/>
      <c r="F74" s="14" t="n"/>
      <c r="G74" s="15" t="n"/>
      <c r="H74" s="12" t="n"/>
      <c r="I74" s="12" t="n"/>
      <c r="J74" s="16" t="n"/>
      <c r="K74" s="17">
        <f>IF($A74="","",IFERROR(IF(AND(ISNUMBER($E74),$E74&lt;&gt;""),$E74-TODAY(),""),""))</f>
        <v/>
      </c>
      <c r="L74" s="18">
        <f>IF($A74="","",IF(OR(NOT(ISNUMBER($E74)),$J74=""),"Comprobar datos",IFERROR(IF($J74='Parámetros'!$E$6,"Revisar cambio",IF($J74='Parámetros'!$E$8,"Revisar cancelación",IF(AND($J74='Parámetros'!$E$4,$E74-TODAY()&lt;='Parámetros'!$B$4),"Comprobar emisión","Sin aviso"))),"Comprobar datos")))</f>
        <v/>
      </c>
      <c r="M74" s="7">
        <f>IF($A74="","",IFERROR(IF(AND(ISNUMBER($F74),ISNUMBER($G74),$F74&gt;0),$G74/$F74,""),""))</f>
        <v/>
      </c>
    </row>
    <row r="75" ht="30" customHeight="1">
      <c r="A75" s="12" t="n"/>
      <c r="B75" s="12" t="n"/>
      <c r="C75" s="12" t="n"/>
      <c r="D75" s="12" t="n"/>
      <c r="E75" s="23" t="n"/>
      <c r="F75" s="14" t="n"/>
      <c r="G75" s="15" t="n"/>
      <c r="H75" s="12" t="n"/>
      <c r="I75" s="12" t="n"/>
      <c r="J75" s="16" t="n"/>
      <c r="K75" s="19">
        <f>IF($A75="","",IFERROR(IF(AND(ISNUMBER($E75),$E75&lt;&gt;""),$E75-TODAY(),""),""))</f>
        <v/>
      </c>
      <c r="L75" s="20">
        <f>IF($A75="","",IF(OR(NOT(ISNUMBER($E75)),$J75=""),"Comprobar datos",IFERROR(IF($J75='Parámetros'!$E$6,"Revisar cambio",IF($J75='Parámetros'!$E$8,"Revisar cancelación",IF(AND($J75='Parámetros'!$E$4,$E75-TODAY()&lt;='Parámetros'!$B$4),"Comprobar emisión","Sin aviso"))),"Comprobar datos")))</f>
        <v/>
      </c>
      <c r="M75" s="8">
        <f>IF($A75="","",IFERROR(IF(AND(ISNUMBER($F75),ISNUMBER($G75),$F75&gt;0),$G75/$F75,""),""))</f>
        <v/>
      </c>
    </row>
    <row r="76" ht="30" customHeight="1">
      <c r="A76" s="12" t="n"/>
      <c r="B76" s="12" t="n"/>
      <c r="C76" s="12" t="n"/>
      <c r="D76" s="12" t="n"/>
      <c r="E76" s="23" t="n"/>
      <c r="F76" s="14" t="n"/>
      <c r="G76" s="15" t="n"/>
      <c r="H76" s="12" t="n"/>
      <c r="I76" s="12" t="n"/>
      <c r="J76" s="16" t="n"/>
      <c r="K76" s="17">
        <f>IF($A76="","",IFERROR(IF(AND(ISNUMBER($E76),$E76&lt;&gt;""),$E76-TODAY(),""),""))</f>
        <v/>
      </c>
      <c r="L76" s="18">
        <f>IF($A76="","",IF(OR(NOT(ISNUMBER($E76)),$J76=""),"Comprobar datos",IFERROR(IF($J76='Parámetros'!$E$6,"Revisar cambio",IF($J76='Parámetros'!$E$8,"Revisar cancelación",IF(AND($J76='Parámetros'!$E$4,$E76-TODAY()&lt;='Parámetros'!$B$4),"Comprobar emisión","Sin aviso"))),"Comprobar datos")))</f>
        <v/>
      </c>
      <c r="M76" s="7">
        <f>IF($A76="","",IFERROR(IF(AND(ISNUMBER($F76),ISNUMBER($G76),$F76&gt;0),$G76/$F76,""),""))</f>
        <v/>
      </c>
    </row>
    <row r="77" ht="30" customHeight="1">
      <c r="A77" s="12" t="n"/>
      <c r="B77" s="12" t="n"/>
      <c r="C77" s="12" t="n"/>
      <c r="D77" s="12" t="n"/>
      <c r="E77" s="23" t="n"/>
      <c r="F77" s="14" t="n"/>
      <c r="G77" s="15" t="n"/>
      <c r="H77" s="12" t="n"/>
      <c r="I77" s="12" t="n"/>
      <c r="J77" s="16" t="n"/>
      <c r="K77" s="19">
        <f>IF($A77="","",IFERROR(IF(AND(ISNUMBER($E77),$E77&lt;&gt;""),$E77-TODAY(),""),""))</f>
        <v/>
      </c>
      <c r="L77" s="20">
        <f>IF($A77="","",IF(OR(NOT(ISNUMBER($E77)),$J77=""),"Comprobar datos",IFERROR(IF($J77='Parámetros'!$E$6,"Revisar cambio",IF($J77='Parámetros'!$E$8,"Revisar cancelación",IF(AND($J77='Parámetros'!$E$4,$E77-TODAY()&lt;='Parámetros'!$B$4),"Comprobar emisión","Sin aviso"))),"Comprobar datos")))</f>
        <v/>
      </c>
      <c r="M77" s="8">
        <f>IF($A77="","",IFERROR(IF(AND(ISNUMBER($F77),ISNUMBER($G77),$F77&gt;0),$G77/$F77,""),""))</f>
        <v/>
      </c>
    </row>
    <row r="78" ht="30" customHeight="1">
      <c r="A78" s="12" t="n"/>
      <c r="B78" s="12" t="n"/>
      <c r="C78" s="12" t="n"/>
      <c r="D78" s="12" t="n"/>
      <c r="E78" s="23" t="n"/>
      <c r="F78" s="14" t="n"/>
      <c r="G78" s="15" t="n"/>
      <c r="H78" s="12" t="n"/>
      <c r="I78" s="12" t="n"/>
      <c r="J78" s="16" t="n"/>
      <c r="K78" s="17">
        <f>IF($A78="","",IFERROR(IF(AND(ISNUMBER($E78),$E78&lt;&gt;""),$E78-TODAY(),""),""))</f>
        <v/>
      </c>
      <c r="L78" s="18">
        <f>IF($A78="","",IF(OR(NOT(ISNUMBER($E78)),$J78=""),"Comprobar datos",IFERROR(IF($J78='Parámetros'!$E$6,"Revisar cambio",IF($J78='Parámetros'!$E$8,"Revisar cancelación",IF(AND($J78='Parámetros'!$E$4,$E78-TODAY()&lt;='Parámetros'!$B$4),"Comprobar emisión","Sin aviso"))),"Comprobar datos")))</f>
        <v/>
      </c>
      <c r="M78" s="7">
        <f>IF($A78="","",IFERROR(IF(AND(ISNUMBER($F78),ISNUMBER($G78),$F78&gt;0),$G78/$F78,""),""))</f>
        <v/>
      </c>
    </row>
    <row r="79" ht="30" customHeight="1">
      <c r="A79" s="12" t="n"/>
      <c r="B79" s="12" t="n"/>
      <c r="C79" s="12" t="n"/>
      <c r="D79" s="12" t="n"/>
      <c r="E79" s="23" t="n"/>
      <c r="F79" s="14" t="n"/>
      <c r="G79" s="15" t="n"/>
      <c r="H79" s="12" t="n"/>
      <c r="I79" s="12" t="n"/>
      <c r="J79" s="16" t="n"/>
      <c r="K79" s="19">
        <f>IF($A79="","",IFERROR(IF(AND(ISNUMBER($E79),$E79&lt;&gt;""),$E79-TODAY(),""),""))</f>
        <v/>
      </c>
      <c r="L79" s="20">
        <f>IF($A79="","",IF(OR(NOT(ISNUMBER($E79)),$J79=""),"Comprobar datos",IFERROR(IF($J79='Parámetros'!$E$6,"Revisar cambio",IF($J79='Parámetros'!$E$8,"Revisar cancelación",IF(AND($J79='Parámetros'!$E$4,$E79-TODAY()&lt;='Parámetros'!$B$4),"Comprobar emisión","Sin aviso"))),"Comprobar datos")))</f>
        <v/>
      </c>
      <c r="M79" s="8">
        <f>IF($A79="","",IFERROR(IF(AND(ISNUMBER($F79),ISNUMBER($G79),$F79&gt;0),$G79/$F79,""),""))</f>
        <v/>
      </c>
    </row>
    <row r="80" ht="30" customHeight="1">
      <c r="A80" s="12" t="n"/>
      <c r="B80" s="12" t="n"/>
      <c r="C80" s="12" t="n"/>
      <c r="D80" s="12" t="n"/>
      <c r="E80" s="23" t="n"/>
      <c r="F80" s="14" t="n"/>
      <c r="G80" s="15" t="n"/>
      <c r="H80" s="12" t="n"/>
      <c r="I80" s="12" t="n"/>
      <c r="J80" s="16" t="n"/>
      <c r="K80" s="17">
        <f>IF($A80="","",IFERROR(IF(AND(ISNUMBER($E80),$E80&lt;&gt;""),$E80-TODAY(),""),""))</f>
        <v/>
      </c>
      <c r="L80" s="18">
        <f>IF($A80="","",IF(OR(NOT(ISNUMBER($E80)),$J80=""),"Comprobar datos",IFERROR(IF($J80='Parámetros'!$E$6,"Revisar cambio",IF($J80='Parámetros'!$E$8,"Revisar cancelación",IF(AND($J80='Parámetros'!$E$4,$E80-TODAY()&lt;='Parámetros'!$B$4),"Comprobar emisión","Sin aviso"))),"Comprobar datos")))</f>
        <v/>
      </c>
      <c r="M80" s="7">
        <f>IF($A80="","",IFERROR(IF(AND(ISNUMBER($F80),ISNUMBER($G80),$F80&gt;0),$G80/$F80,""),""))</f>
        <v/>
      </c>
    </row>
    <row r="81" ht="30" customHeight="1">
      <c r="A81" s="12" t="n"/>
      <c r="B81" s="12" t="n"/>
      <c r="C81" s="12" t="n"/>
      <c r="D81" s="12" t="n"/>
      <c r="E81" s="23" t="n"/>
      <c r="F81" s="14" t="n"/>
      <c r="G81" s="15" t="n"/>
      <c r="H81" s="12" t="n"/>
      <c r="I81" s="12" t="n"/>
      <c r="J81" s="16" t="n"/>
      <c r="K81" s="19">
        <f>IF($A81="","",IFERROR(IF(AND(ISNUMBER($E81),$E81&lt;&gt;""),$E81-TODAY(),""),""))</f>
        <v/>
      </c>
      <c r="L81" s="20">
        <f>IF($A81="","",IF(OR(NOT(ISNUMBER($E81)),$J81=""),"Comprobar datos",IFERROR(IF($J81='Parámetros'!$E$6,"Revisar cambio",IF($J81='Parámetros'!$E$8,"Revisar cancelación",IF(AND($J81='Parámetros'!$E$4,$E81-TODAY()&lt;='Parámetros'!$B$4),"Comprobar emisión","Sin aviso"))),"Comprobar datos")))</f>
        <v/>
      </c>
      <c r="M81" s="8">
        <f>IF($A81="","",IFERROR(IF(AND(ISNUMBER($F81),ISNUMBER($G81),$F81&gt;0),$G81/$F81,""),""))</f>
        <v/>
      </c>
    </row>
    <row r="82" ht="30" customHeight="1">
      <c r="A82" s="12" t="n"/>
      <c r="B82" s="12" t="n"/>
      <c r="C82" s="12" t="n"/>
      <c r="D82" s="12" t="n"/>
      <c r="E82" s="23" t="n"/>
      <c r="F82" s="14" t="n"/>
      <c r="G82" s="15" t="n"/>
      <c r="H82" s="12" t="n"/>
      <c r="I82" s="12" t="n"/>
      <c r="J82" s="16" t="n"/>
      <c r="K82" s="17">
        <f>IF($A82="","",IFERROR(IF(AND(ISNUMBER($E82),$E82&lt;&gt;""),$E82-TODAY(),""),""))</f>
        <v/>
      </c>
      <c r="L82" s="18">
        <f>IF($A82="","",IF(OR(NOT(ISNUMBER($E82)),$J82=""),"Comprobar datos",IFERROR(IF($J82='Parámetros'!$E$6,"Revisar cambio",IF($J82='Parámetros'!$E$8,"Revisar cancelación",IF(AND($J82='Parámetros'!$E$4,$E82-TODAY()&lt;='Parámetros'!$B$4),"Comprobar emisión","Sin aviso"))),"Comprobar datos")))</f>
        <v/>
      </c>
      <c r="M82" s="7">
        <f>IF($A82="","",IFERROR(IF(AND(ISNUMBER($F82),ISNUMBER($G82),$F82&gt;0),$G82/$F82,""),""))</f>
        <v/>
      </c>
    </row>
    <row r="83" ht="30" customHeight="1">
      <c r="A83" s="12" t="n"/>
      <c r="B83" s="12" t="n"/>
      <c r="C83" s="12" t="n"/>
      <c r="D83" s="12" t="n"/>
      <c r="E83" s="23" t="n"/>
      <c r="F83" s="14" t="n"/>
      <c r="G83" s="15" t="n"/>
      <c r="H83" s="12" t="n"/>
      <c r="I83" s="12" t="n"/>
      <c r="J83" s="16" t="n"/>
      <c r="K83" s="19">
        <f>IF($A83="","",IFERROR(IF(AND(ISNUMBER($E83),$E83&lt;&gt;""),$E83-TODAY(),""),""))</f>
        <v/>
      </c>
      <c r="L83" s="20">
        <f>IF($A83="","",IF(OR(NOT(ISNUMBER($E83)),$J83=""),"Comprobar datos",IFERROR(IF($J83='Parámetros'!$E$6,"Revisar cambio",IF($J83='Parámetros'!$E$8,"Revisar cancelación",IF(AND($J83='Parámetros'!$E$4,$E83-TODAY()&lt;='Parámetros'!$B$4),"Comprobar emisión","Sin aviso"))),"Comprobar datos")))</f>
        <v/>
      </c>
      <c r="M83" s="8">
        <f>IF($A83="","",IFERROR(IF(AND(ISNUMBER($F83),ISNUMBER($G83),$F83&gt;0),$G83/$F83,""),""))</f>
        <v/>
      </c>
    </row>
    <row r="84" ht="30" customHeight="1">
      <c r="A84" s="12" t="n"/>
      <c r="B84" s="12" t="n"/>
      <c r="C84" s="12" t="n"/>
      <c r="D84" s="12" t="n"/>
      <c r="E84" s="23" t="n"/>
      <c r="F84" s="14" t="n"/>
      <c r="G84" s="15" t="n"/>
      <c r="H84" s="12" t="n"/>
      <c r="I84" s="12" t="n"/>
      <c r="J84" s="16" t="n"/>
      <c r="K84" s="17">
        <f>IF($A84="","",IFERROR(IF(AND(ISNUMBER($E84),$E84&lt;&gt;""),$E84-TODAY(),""),""))</f>
        <v/>
      </c>
      <c r="L84" s="18">
        <f>IF($A84="","",IF(OR(NOT(ISNUMBER($E84)),$J84=""),"Comprobar datos",IFERROR(IF($J84='Parámetros'!$E$6,"Revisar cambio",IF($J84='Parámetros'!$E$8,"Revisar cancelación",IF(AND($J84='Parámetros'!$E$4,$E84-TODAY()&lt;='Parámetros'!$B$4),"Comprobar emisión","Sin aviso"))),"Comprobar datos")))</f>
        <v/>
      </c>
      <c r="M84" s="7">
        <f>IF($A84="","",IFERROR(IF(AND(ISNUMBER($F84),ISNUMBER($G84),$F84&gt;0),$G84/$F84,""),""))</f>
        <v/>
      </c>
    </row>
    <row r="85" ht="30" customHeight="1">
      <c r="A85" s="12" t="n"/>
      <c r="B85" s="12" t="n"/>
      <c r="C85" s="12" t="n"/>
      <c r="D85" s="12" t="n"/>
      <c r="E85" s="23" t="n"/>
      <c r="F85" s="14" t="n"/>
      <c r="G85" s="15" t="n"/>
      <c r="H85" s="12" t="n"/>
      <c r="I85" s="12" t="n"/>
      <c r="J85" s="16" t="n"/>
      <c r="K85" s="19">
        <f>IF($A85="","",IFERROR(IF(AND(ISNUMBER($E85),$E85&lt;&gt;""),$E85-TODAY(),""),""))</f>
        <v/>
      </c>
      <c r="L85" s="20">
        <f>IF($A85="","",IF(OR(NOT(ISNUMBER($E85)),$J85=""),"Comprobar datos",IFERROR(IF($J85='Parámetros'!$E$6,"Revisar cambio",IF($J85='Parámetros'!$E$8,"Revisar cancelación",IF(AND($J85='Parámetros'!$E$4,$E85-TODAY()&lt;='Parámetros'!$B$4),"Comprobar emisión","Sin aviso"))),"Comprobar datos")))</f>
        <v/>
      </c>
      <c r="M85" s="8">
        <f>IF($A85="","",IFERROR(IF(AND(ISNUMBER($F85),ISNUMBER($G85),$F85&gt;0),$G85/$F85,""),""))</f>
        <v/>
      </c>
    </row>
    <row r="86" ht="30" customHeight="1">
      <c r="A86" s="12" t="n"/>
      <c r="B86" s="12" t="n"/>
      <c r="C86" s="12" t="n"/>
      <c r="D86" s="12" t="n"/>
      <c r="E86" s="23" t="n"/>
      <c r="F86" s="14" t="n"/>
      <c r="G86" s="15" t="n"/>
      <c r="H86" s="12" t="n"/>
      <c r="I86" s="12" t="n"/>
      <c r="J86" s="16" t="n"/>
      <c r="K86" s="17">
        <f>IF($A86="","",IFERROR(IF(AND(ISNUMBER($E86),$E86&lt;&gt;""),$E86-TODAY(),""),""))</f>
        <v/>
      </c>
      <c r="L86" s="18">
        <f>IF($A86="","",IF(OR(NOT(ISNUMBER($E86)),$J86=""),"Comprobar datos",IFERROR(IF($J86='Parámetros'!$E$6,"Revisar cambio",IF($J86='Parámetros'!$E$8,"Revisar cancelación",IF(AND($J86='Parámetros'!$E$4,$E86-TODAY()&lt;='Parámetros'!$B$4),"Comprobar emisión","Sin aviso"))),"Comprobar datos")))</f>
        <v/>
      </c>
      <c r="M86" s="7">
        <f>IF($A86="","",IFERROR(IF(AND(ISNUMBER($F86),ISNUMBER($G86),$F86&gt;0),$G86/$F86,""),""))</f>
        <v/>
      </c>
    </row>
    <row r="87" ht="30" customHeight="1">
      <c r="A87" s="12" t="n"/>
      <c r="B87" s="12" t="n"/>
      <c r="C87" s="12" t="n"/>
      <c r="D87" s="12" t="n"/>
      <c r="E87" s="23" t="n"/>
      <c r="F87" s="14" t="n"/>
      <c r="G87" s="15" t="n"/>
      <c r="H87" s="12" t="n"/>
      <c r="I87" s="12" t="n"/>
      <c r="J87" s="16" t="n"/>
      <c r="K87" s="19">
        <f>IF($A87="","",IFERROR(IF(AND(ISNUMBER($E87),$E87&lt;&gt;""),$E87-TODAY(),""),""))</f>
        <v/>
      </c>
      <c r="L87" s="20">
        <f>IF($A87="","",IF(OR(NOT(ISNUMBER($E87)),$J87=""),"Comprobar datos",IFERROR(IF($J87='Parámetros'!$E$6,"Revisar cambio",IF($J87='Parámetros'!$E$8,"Revisar cancelación",IF(AND($J87='Parámetros'!$E$4,$E87-TODAY()&lt;='Parámetros'!$B$4),"Comprobar emisión","Sin aviso"))),"Comprobar datos")))</f>
        <v/>
      </c>
      <c r="M87" s="8">
        <f>IF($A87="","",IFERROR(IF(AND(ISNUMBER($F87),ISNUMBER($G87),$F87&gt;0),$G87/$F87,""),""))</f>
        <v/>
      </c>
    </row>
    <row r="88" ht="30" customHeight="1">
      <c r="A88" s="12" t="n"/>
      <c r="B88" s="12" t="n"/>
      <c r="C88" s="12" t="n"/>
      <c r="D88" s="12" t="n"/>
      <c r="E88" s="23" t="n"/>
      <c r="F88" s="14" t="n"/>
      <c r="G88" s="15" t="n"/>
      <c r="H88" s="12" t="n"/>
      <c r="I88" s="12" t="n"/>
      <c r="J88" s="16" t="n"/>
      <c r="K88" s="17">
        <f>IF($A88="","",IFERROR(IF(AND(ISNUMBER($E88),$E88&lt;&gt;""),$E88-TODAY(),""),""))</f>
        <v/>
      </c>
      <c r="L88" s="18">
        <f>IF($A88="","",IF(OR(NOT(ISNUMBER($E88)),$J88=""),"Comprobar datos",IFERROR(IF($J88='Parámetros'!$E$6,"Revisar cambio",IF($J88='Parámetros'!$E$8,"Revisar cancelación",IF(AND($J88='Parámetros'!$E$4,$E88-TODAY()&lt;='Parámetros'!$B$4),"Comprobar emisión","Sin aviso"))),"Comprobar datos")))</f>
        <v/>
      </c>
      <c r="M88" s="7">
        <f>IF($A88="","",IFERROR(IF(AND(ISNUMBER($F88),ISNUMBER($G88),$F88&gt;0),$G88/$F88,""),""))</f>
        <v/>
      </c>
    </row>
    <row r="89" ht="30" customHeight="1">
      <c r="A89" s="12" t="n"/>
      <c r="B89" s="12" t="n"/>
      <c r="C89" s="12" t="n"/>
      <c r="D89" s="12" t="n"/>
      <c r="E89" s="23" t="n"/>
      <c r="F89" s="14" t="n"/>
      <c r="G89" s="15" t="n"/>
      <c r="H89" s="12" t="n"/>
      <c r="I89" s="12" t="n"/>
      <c r="J89" s="16" t="n"/>
      <c r="K89" s="19">
        <f>IF($A89="","",IFERROR(IF(AND(ISNUMBER($E89),$E89&lt;&gt;""),$E89-TODAY(),""),""))</f>
        <v/>
      </c>
      <c r="L89" s="20">
        <f>IF($A89="","",IF(OR(NOT(ISNUMBER($E89)),$J89=""),"Comprobar datos",IFERROR(IF($J89='Parámetros'!$E$6,"Revisar cambio",IF($J89='Parámetros'!$E$8,"Revisar cancelación",IF(AND($J89='Parámetros'!$E$4,$E89-TODAY()&lt;='Parámetros'!$B$4),"Comprobar emisión","Sin aviso"))),"Comprobar datos")))</f>
        <v/>
      </c>
      <c r="M89" s="8">
        <f>IF($A89="","",IFERROR(IF(AND(ISNUMBER($F89),ISNUMBER($G89),$F89&gt;0),$G89/$F89,""),""))</f>
        <v/>
      </c>
    </row>
    <row r="90" ht="30" customHeight="1">
      <c r="A90" s="12" t="n"/>
      <c r="B90" s="12" t="n"/>
      <c r="C90" s="12" t="n"/>
      <c r="D90" s="12" t="n"/>
      <c r="E90" s="23" t="n"/>
      <c r="F90" s="14" t="n"/>
      <c r="G90" s="15" t="n"/>
      <c r="H90" s="12" t="n"/>
      <c r="I90" s="12" t="n"/>
      <c r="J90" s="16" t="n"/>
      <c r="K90" s="17">
        <f>IF($A90="","",IFERROR(IF(AND(ISNUMBER($E90),$E90&lt;&gt;""),$E90-TODAY(),""),""))</f>
        <v/>
      </c>
      <c r="L90" s="18">
        <f>IF($A90="","",IF(OR(NOT(ISNUMBER($E90)),$J90=""),"Comprobar datos",IFERROR(IF($J90='Parámetros'!$E$6,"Revisar cambio",IF($J90='Parámetros'!$E$8,"Revisar cancelación",IF(AND($J90='Parámetros'!$E$4,$E90-TODAY()&lt;='Parámetros'!$B$4),"Comprobar emisión","Sin aviso"))),"Comprobar datos")))</f>
        <v/>
      </c>
      <c r="M90" s="7">
        <f>IF($A90="","",IFERROR(IF(AND(ISNUMBER($F90),ISNUMBER($G90),$F90&gt;0),$G90/$F90,""),""))</f>
        <v/>
      </c>
    </row>
    <row r="91" ht="30" customHeight="1">
      <c r="A91" s="12" t="n"/>
      <c r="B91" s="12" t="n"/>
      <c r="C91" s="12" t="n"/>
      <c r="D91" s="12" t="n"/>
      <c r="E91" s="23" t="n"/>
      <c r="F91" s="14" t="n"/>
      <c r="G91" s="15" t="n"/>
      <c r="H91" s="12" t="n"/>
      <c r="I91" s="12" t="n"/>
      <c r="J91" s="16" t="n"/>
      <c r="K91" s="19">
        <f>IF($A91="","",IFERROR(IF(AND(ISNUMBER($E91),$E91&lt;&gt;""),$E91-TODAY(),""),""))</f>
        <v/>
      </c>
      <c r="L91" s="20">
        <f>IF($A91="","",IF(OR(NOT(ISNUMBER($E91)),$J91=""),"Comprobar datos",IFERROR(IF($J91='Parámetros'!$E$6,"Revisar cambio",IF($J91='Parámetros'!$E$8,"Revisar cancelación",IF(AND($J91='Parámetros'!$E$4,$E91-TODAY()&lt;='Parámetros'!$B$4),"Comprobar emisión","Sin aviso"))),"Comprobar datos")))</f>
        <v/>
      </c>
      <c r="M91" s="8">
        <f>IF($A91="","",IFERROR(IF(AND(ISNUMBER($F91),ISNUMBER($G91),$F91&gt;0),$G91/$F91,""),""))</f>
        <v/>
      </c>
    </row>
    <row r="92" ht="30" customHeight="1">
      <c r="A92" s="12" t="n"/>
      <c r="B92" s="12" t="n"/>
      <c r="C92" s="12" t="n"/>
      <c r="D92" s="12" t="n"/>
      <c r="E92" s="23" t="n"/>
      <c r="F92" s="14" t="n"/>
      <c r="G92" s="15" t="n"/>
      <c r="H92" s="12" t="n"/>
      <c r="I92" s="12" t="n"/>
      <c r="J92" s="16" t="n"/>
      <c r="K92" s="17">
        <f>IF($A92="","",IFERROR(IF(AND(ISNUMBER($E92),$E92&lt;&gt;""),$E92-TODAY(),""),""))</f>
        <v/>
      </c>
      <c r="L92" s="18">
        <f>IF($A92="","",IF(OR(NOT(ISNUMBER($E92)),$J92=""),"Comprobar datos",IFERROR(IF($J92='Parámetros'!$E$6,"Revisar cambio",IF($J92='Parámetros'!$E$8,"Revisar cancelación",IF(AND($J92='Parámetros'!$E$4,$E92-TODAY()&lt;='Parámetros'!$B$4),"Comprobar emisión","Sin aviso"))),"Comprobar datos")))</f>
        <v/>
      </c>
      <c r="M92" s="7">
        <f>IF($A92="","",IFERROR(IF(AND(ISNUMBER($F92),ISNUMBER($G92),$F92&gt;0),$G92/$F92,""),""))</f>
        <v/>
      </c>
    </row>
    <row r="93" ht="30" customHeight="1">
      <c r="A93" s="12" t="n"/>
      <c r="B93" s="12" t="n"/>
      <c r="C93" s="12" t="n"/>
      <c r="D93" s="12" t="n"/>
      <c r="E93" s="23" t="n"/>
      <c r="F93" s="14" t="n"/>
      <c r="G93" s="15" t="n"/>
      <c r="H93" s="12" t="n"/>
      <c r="I93" s="12" t="n"/>
      <c r="J93" s="16" t="n"/>
      <c r="K93" s="19">
        <f>IF($A93="","",IFERROR(IF(AND(ISNUMBER($E93),$E93&lt;&gt;""),$E93-TODAY(),""),""))</f>
        <v/>
      </c>
      <c r="L93" s="20">
        <f>IF($A93="","",IF(OR(NOT(ISNUMBER($E93)),$J93=""),"Comprobar datos",IFERROR(IF($J93='Parámetros'!$E$6,"Revisar cambio",IF($J93='Parámetros'!$E$8,"Revisar cancelación",IF(AND($J93='Parámetros'!$E$4,$E93-TODAY()&lt;='Parámetros'!$B$4),"Comprobar emisión","Sin aviso"))),"Comprobar datos")))</f>
        <v/>
      </c>
      <c r="M93" s="8">
        <f>IF($A93="","",IFERROR(IF(AND(ISNUMBER($F93),ISNUMBER($G93),$F93&gt;0),$G93/$F93,""),""))</f>
        <v/>
      </c>
    </row>
    <row r="94" ht="30" customHeight="1">
      <c r="A94" s="12" t="n"/>
      <c r="B94" s="12" t="n"/>
      <c r="C94" s="12" t="n"/>
      <c r="D94" s="12" t="n"/>
      <c r="E94" s="23" t="n"/>
      <c r="F94" s="14" t="n"/>
      <c r="G94" s="15" t="n"/>
      <c r="H94" s="12" t="n"/>
      <c r="I94" s="12" t="n"/>
      <c r="J94" s="16" t="n"/>
      <c r="K94" s="17">
        <f>IF($A94="","",IFERROR(IF(AND(ISNUMBER($E94),$E94&lt;&gt;""),$E94-TODAY(),""),""))</f>
        <v/>
      </c>
      <c r="L94" s="18">
        <f>IF($A94="","",IF(OR(NOT(ISNUMBER($E94)),$J94=""),"Comprobar datos",IFERROR(IF($J94='Parámetros'!$E$6,"Revisar cambio",IF($J94='Parámetros'!$E$8,"Revisar cancelación",IF(AND($J94='Parámetros'!$E$4,$E94-TODAY()&lt;='Parámetros'!$B$4),"Comprobar emisión","Sin aviso"))),"Comprobar datos")))</f>
        <v/>
      </c>
      <c r="M94" s="7">
        <f>IF($A94="","",IFERROR(IF(AND(ISNUMBER($F94),ISNUMBER($G94),$F94&gt;0),$G94/$F94,""),""))</f>
        <v/>
      </c>
    </row>
    <row r="95" ht="30" customHeight="1">
      <c r="A95" s="12" t="n"/>
      <c r="B95" s="12" t="n"/>
      <c r="C95" s="12" t="n"/>
      <c r="D95" s="12" t="n"/>
      <c r="E95" s="23" t="n"/>
      <c r="F95" s="14" t="n"/>
      <c r="G95" s="15" t="n"/>
      <c r="H95" s="12" t="n"/>
      <c r="I95" s="12" t="n"/>
      <c r="J95" s="16" t="n"/>
      <c r="K95" s="19">
        <f>IF($A95="","",IFERROR(IF(AND(ISNUMBER($E95),$E95&lt;&gt;""),$E95-TODAY(),""),""))</f>
        <v/>
      </c>
      <c r="L95" s="20">
        <f>IF($A95="","",IF(OR(NOT(ISNUMBER($E95)),$J95=""),"Comprobar datos",IFERROR(IF($J95='Parámetros'!$E$6,"Revisar cambio",IF($J95='Parámetros'!$E$8,"Revisar cancelación",IF(AND($J95='Parámetros'!$E$4,$E95-TODAY()&lt;='Parámetros'!$B$4),"Comprobar emisión","Sin aviso"))),"Comprobar datos")))</f>
        <v/>
      </c>
      <c r="M95" s="8">
        <f>IF($A95="","",IFERROR(IF(AND(ISNUMBER($F95),ISNUMBER($G95),$F95&gt;0),$G95/$F95,""),""))</f>
        <v/>
      </c>
    </row>
    <row r="96" ht="30" customHeight="1">
      <c r="A96" s="12" t="n"/>
      <c r="B96" s="12" t="n"/>
      <c r="C96" s="12" t="n"/>
      <c r="D96" s="12" t="n"/>
      <c r="E96" s="23" t="n"/>
      <c r="F96" s="14" t="n"/>
      <c r="G96" s="15" t="n"/>
      <c r="H96" s="12" t="n"/>
      <c r="I96" s="12" t="n"/>
      <c r="J96" s="16" t="n"/>
      <c r="K96" s="17">
        <f>IF($A96="","",IFERROR(IF(AND(ISNUMBER($E96),$E96&lt;&gt;""),$E96-TODAY(),""),""))</f>
        <v/>
      </c>
      <c r="L96" s="18">
        <f>IF($A96="","",IF(OR(NOT(ISNUMBER($E96)),$J96=""),"Comprobar datos",IFERROR(IF($J96='Parámetros'!$E$6,"Revisar cambio",IF($J96='Parámetros'!$E$8,"Revisar cancelación",IF(AND($J96='Parámetros'!$E$4,$E96-TODAY()&lt;='Parámetros'!$B$4),"Comprobar emisión","Sin aviso"))),"Comprobar datos")))</f>
        <v/>
      </c>
      <c r="M96" s="7">
        <f>IF($A96="","",IFERROR(IF(AND(ISNUMBER($F96),ISNUMBER($G96),$F96&gt;0),$G96/$F96,""),""))</f>
        <v/>
      </c>
    </row>
    <row r="97" ht="30" customHeight="1">
      <c r="A97" s="12" t="n"/>
      <c r="B97" s="12" t="n"/>
      <c r="C97" s="12" t="n"/>
      <c r="D97" s="12" t="n"/>
      <c r="E97" s="23" t="n"/>
      <c r="F97" s="14" t="n"/>
      <c r="G97" s="15" t="n"/>
      <c r="H97" s="12" t="n"/>
      <c r="I97" s="12" t="n"/>
      <c r="J97" s="16" t="n"/>
      <c r="K97" s="19">
        <f>IF($A97="","",IFERROR(IF(AND(ISNUMBER($E97),$E97&lt;&gt;""),$E97-TODAY(),""),""))</f>
        <v/>
      </c>
      <c r="L97" s="20">
        <f>IF($A97="","",IF(OR(NOT(ISNUMBER($E97)),$J97=""),"Comprobar datos",IFERROR(IF($J97='Parámetros'!$E$6,"Revisar cambio",IF($J97='Parámetros'!$E$8,"Revisar cancelación",IF(AND($J97='Parámetros'!$E$4,$E97-TODAY()&lt;='Parámetros'!$B$4),"Comprobar emisión","Sin aviso"))),"Comprobar datos")))</f>
        <v/>
      </c>
      <c r="M97" s="8">
        <f>IF($A97="","",IFERROR(IF(AND(ISNUMBER($F97),ISNUMBER($G97),$F97&gt;0),$G97/$F97,""),""))</f>
        <v/>
      </c>
    </row>
    <row r="98" ht="30" customHeight="1">
      <c r="A98" s="12" t="n"/>
      <c r="B98" s="12" t="n"/>
      <c r="C98" s="12" t="n"/>
      <c r="D98" s="12" t="n"/>
      <c r="E98" s="23" t="n"/>
      <c r="F98" s="14" t="n"/>
      <c r="G98" s="15" t="n"/>
      <c r="H98" s="12" t="n"/>
      <c r="I98" s="12" t="n"/>
      <c r="J98" s="16" t="n"/>
      <c r="K98" s="17">
        <f>IF($A98="","",IFERROR(IF(AND(ISNUMBER($E98),$E98&lt;&gt;""),$E98-TODAY(),""),""))</f>
        <v/>
      </c>
      <c r="L98" s="18">
        <f>IF($A98="","",IF(OR(NOT(ISNUMBER($E98)),$J98=""),"Comprobar datos",IFERROR(IF($J98='Parámetros'!$E$6,"Revisar cambio",IF($J98='Parámetros'!$E$8,"Revisar cancelación",IF(AND($J98='Parámetros'!$E$4,$E98-TODAY()&lt;='Parámetros'!$B$4),"Comprobar emisión","Sin aviso"))),"Comprobar datos")))</f>
        <v/>
      </c>
      <c r="M98" s="7">
        <f>IF($A98="","",IFERROR(IF(AND(ISNUMBER($F98),ISNUMBER($G98),$F98&gt;0),$G98/$F98,""),""))</f>
        <v/>
      </c>
    </row>
    <row r="99" ht="30" customHeight="1">
      <c r="A99" s="12" t="n"/>
      <c r="B99" s="12" t="n"/>
      <c r="C99" s="12" t="n"/>
      <c r="D99" s="12" t="n"/>
      <c r="E99" s="23" t="n"/>
      <c r="F99" s="14" t="n"/>
      <c r="G99" s="15" t="n"/>
      <c r="H99" s="12" t="n"/>
      <c r="I99" s="12" t="n"/>
      <c r="J99" s="16" t="n"/>
      <c r="K99" s="19">
        <f>IF($A99="","",IFERROR(IF(AND(ISNUMBER($E99),$E99&lt;&gt;""),$E99-TODAY(),""),""))</f>
        <v/>
      </c>
      <c r="L99" s="20">
        <f>IF($A99="","",IF(OR(NOT(ISNUMBER($E99)),$J99=""),"Comprobar datos",IFERROR(IF($J99='Parámetros'!$E$6,"Revisar cambio",IF($J99='Parámetros'!$E$8,"Revisar cancelación",IF(AND($J99='Parámetros'!$E$4,$E99-TODAY()&lt;='Parámetros'!$B$4),"Comprobar emisión","Sin aviso"))),"Comprobar datos")))</f>
        <v/>
      </c>
      <c r="M99" s="8">
        <f>IF($A99="","",IFERROR(IF(AND(ISNUMBER($F99),ISNUMBER($G99),$F99&gt;0),$G99/$F99,""),""))</f>
        <v/>
      </c>
    </row>
    <row r="100" ht="30" customHeight="1">
      <c r="A100" s="12" t="n"/>
      <c r="B100" s="12" t="n"/>
      <c r="C100" s="12" t="n"/>
      <c r="D100" s="12" t="n"/>
      <c r="E100" s="23" t="n"/>
      <c r="F100" s="14" t="n"/>
      <c r="G100" s="15" t="n"/>
      <c r="H100" s="12" t="n"/>
      <c r="I100" s="12" t="n"/>
      <c r="J100" s="16" t="n"/>
      <c r="K100" s="17">
        <f>IF($A100="","",IFERROR(IF(AND(ISNUMBER($E100),$E100&lt;&gt;""),$E100-TODAY(),""),""))</f>
        <v/>
      </c>
      <c r="L100" s="18">
        <f>IF($A100="","",IF(OR(NOT(ISNUMBER($E100)),$J100=""),"Comprobar datos",IFERROR(IF($J100='Parámetros'!$E$6,"Revisar cambio",IF($J100='Parámetros'!$E$8,"Revisar cancelación",IF(AND($J100='Parámetros'!$E$4,$E100-TODAY()&lt;='Parámetros'!$B$4),"Comprobar emisión","Sin aviso"))),"Comprobar datos")))</f>
        <v/>
      </c>
      <c r="M100" s="7">
        <f>IF($A100="","",IFERROR(IF(AND(ISNUMBER($F100),ISNUMBER($G100),$F100&gt;0),$G100/$F100,""),""))</f>
        <v/>
      </c>
    </row>
    <row r="101" ht="30" customHeight="1">
      <c r="A101" s="12" t="n"/>
      <c r="B101" s="12" t="n"/>
      <c r="C101" s="12" t="n"/>
      <c r="D101" s="12" t="n"/>
      <c r="E101" s="23" t="n"/>
      <c r="F101" s="14" t="n"/>
      <c r="G101" s="15" t="n"/>
      <c r="H101" s="12" t="n"/>
      <c r="I101" s="12" t="n"/>
      <c r="J101" s="16" t="n"/>
      <c r="K101" s="19">
        <f>IF($A101="","",IFERROR(IF(AND(ISNUMBER($E101),$E101&lt;&gt;""),$E101-TODAY(),""),""))</f>
        <v/>
      </c>
      <c r="L101" s="20">
        <f>IF($A101="","",IF(OR(NOT(ISNUMBER($E101)),$J101=""),"Comprobar datos",IFERROR(IF($J101='Parámetros'!$E$6,"Revisar cambio",IF($J101='Parámetros'!$E$8,"Revisar cancelación",IF(AND($J101='Parámetros'!$E$4,$E101-TODAY()&lt;='Parámetros'!$B$4),"Comprobar emisión","Sin aviso"))),"Comprobar datos")))</f>
        <v/>
      </c>
      <c r="M101" s="8">
        <f>IF($A101="","",IFERROR(IF(AND(ISNUMBER($F101),ISNUMBER($G101),$F101&gt;0),$G101/$F101,""),""))</f>
        <v/>
      </c>
    </row>
    <row r="102" ht="30" customHeight="1">
      <c r="A102" s="12" t="n"/>
      <c r="B102" s="12" t="n"/>
      <c r="C102" s="12" t="n"/>
      <c r="D102" s="12" t="n"/>
      <c r="E102" s="23" t="n"/>
      <c r="F102" s="14" t="n"/>
      <c r="G102" s="15" t="n"/>
      <c r="H102" s="12" t="n"/>
      <c r="I102" s="12" t="n"/>
      <c r="J102" s="16" t="n"/>
      <c r="K102" s="17">
        <f>IF($A102="","",IFERROR(IF(AND(ISNUMBER($E102),$E102&lt;&gt;""),$E102-TODAY(),""),""))</f>
        <v/>
      </c>
      <c r="L102" s="18">
        <f>IF($A102="","",IF(OR(NOT(ISNUMBER($E102)),$J102=""),"Comprobar datos",IFERROR(IF($J102='Parámetros'!$E$6,"Revisar cambio",IF($J102='Parámetros'!$E$8,"Revisar cancelación",IF(AND($J102='Parámetros'!$E$4,$E102-TODAY()&lt;='Parámetros'!$B$4),"Comprobar emisión","Sin aviso"))),"Comprobar datos")))</f>
        <v/>
      </c>
      <c r="M102" s="7">
        <f>IF($A102="","",IFERROR(IF(AND(ISNUMBER($F102),ISNUMBER($G102),$F102&gt;0),$G102/$F102,""),""))</f>
        <v/>
      </c>
    </row>
    <row r="103" ht="30" customHeight="1">
      <c r="A103" s="12" t="n"/>
      <c r="B103" s="12" t="n"/>
      <c r="C103" s="12" t="n"/>
      <c r="D103" s="12" t="n"/>
      <c r="E103" s="23" t="n"/>
      <c r="F103" s="14" t="n"/>
      <c r="G103" s="15" t="n"/>
      <c r="H103" s="12" t="n"/>
      <c r="I103" s="12" t="n"/>
      <c r="J103" s="16" t="n"/>
      <c r="K103" s="19">
        <f>IF($A103="","",IFERROR(IF(AND(ISNUMBER($E103),$E103&lt;&gt;""),$E103-TODAY(),""),""))</f>
        <v/>
      </c>
      <c r="L103" s="20">
        <f>IF($A103="","",IF(OR(NOT(ISNUMBER($E103)),$J103=""),"Comprobar datos",IFERROR(IF($J103='Parámetros'!$E$6,"Revisar cambio",IF($J103='Parámetros'!$E$8,"Revisar cancelación",IF(AND($J103='Parámetros'!$E$4,$E103-TODAY()&lt;='Parámetros'!$B$4),"Comprobar emisión","Sin aviso"))),"Comprobar datos")))</f>
        <v/>
      </c>
      <c r="M103" s="8">
        <f>IF($A103="","",IFERROR(IF(AND(ISNUMBER($F103),ISNUMBER($G103),$F103&gt;0),$G103/$F103,""),""))</f>
        <v/>
      </c>
    </row>
  </sheetData>
  <autoFilter ref="A3:M103"/>
  <mergeCells count="1">
    <mergeCell ref="A1:M1"/>
  </mergeCells>
  <conditionalFormatting sqref="L4:L103">
    <cfRule type="expression" priority="1" dxfId="0">
      <formula>OR(LEFT(L4,9)="Comprobar",LEFT(L4,7)="Revisar")</formula>
    </cfRule>
  </conditionalFormatting>
  <conditionalFormatting sqref="J4:J103">
    <cfRule type="expression" priority="2" dxfId="1">
      <formula>J4='Parámetros'!$E$5</formula>
    </cfRule>
  </conditionalFormatting>
  <dataValidations count="6">
    <dataValidation sqref="E4:E103" showDropDown="0" showInputMessage="1" showErrorMessage="1" allowBlank="0" errorTitle="Fecha fuera del intervalo" error="Comprueba la fecha de salida y los límites editables de la hoja Parámetros." promptTitle="Fecha de salida" prompt="Introduce una fecha comprendida entre los límites internos visibles." type="date" operator="between">
      <formula1>INDIRECT("'Parámetros'!$B$7")</formula1>
      <formula2>INDIRECT("'Parámetros'!$B$8")</formula2>
    </dataValidation>
    <dataValidation sqref="F4:F103" showDropDown="0" showInputMessage="0" showErrorMessage="1" allowBlank="0" errorTitle="Cantidad no válida" error="Introduce al menos un billete y no superes el límite interno editable." type="whole" operator="between">
      <formula1>1</formula1>
      <formula2>INDIRECT("'Parámetros'!$B$5")</formula2>
    </dataValidation>
    <dataValidation sqref="G4:G103" showDropDown="0" showInputMessage="0" showErrorMessage="1" allowBlank="0" errorTitle="Importe no válido" error="Comprueba el importe y el límite interno editable de la hoja Parámetros." type="decimal" operator="between">
      <formula1>0</formula1>
      <formula2>INDIRECT("'Parámetros'!$B$6")</formula2>
    </dataValidation>
    <dataValidation sqref="H4:H103" showDropDown="0" showInputMessage="0" showErrorMessage="1" allowBlank="0" errorTitle="Proveedor no incluido" error="Selecciona un proveedor de la lista ficticia editable." type="list">
      <formula1>INDIRECT("'Parámetros'!$F$4:$F$7")</formula1>
    </dataValidation>
    <dataValidation sqref="I4:I103" showDropDown="0" showInputMessage="0" showErrorMessage="1" allowBlank="0" errorTitle="Responsable no incluido" error="Selecciona un responsable de la lista ficticia editable." type="list">
      <formula1>INDIRECT("'Parámetros'!$G$4:$G$7")</formula1>
    </dataValidation>
    <dataValidation sqref="J4:J103" showDropDown="0" showInputMessage="0" showErrorMessage="1" allowBlank="0" errorTitle="Estado no válido" error="Selecciona un estado de la lista operativa editable." type="list">
      <formula1>INDIRECT("'Parámetros'!$E$4:$E$8")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20" customWidth="1" min="3" max="3"/>
    <col width="3" customWidth="1" min="4" max="4"/>
    <col width="24" customWidth="1" min="5" max="5"/>
    <col width="39" customWidth="1" min="6" max="6"/>
    <col width="26" customWidth="1" min="7" max="7"/>
  </cols>
  <sheetData>
    <row r="1" ht="28" customHeight="1">
      <c r="A1" s="1" t="inlineStr">
        <is>
          <t>Parámetros y listas editables</t>
        </is>
      </c>
    </row>
    <row r="2" ht="28" customHeight="1">
      <c r="A2" s="11" t="inlineStr">
        <is>
          <t>Supuestos internos editables. Revísalos antes de usar el control; los avisos requieren comprobación humana.</t>
        </is>
      </c>
    </row>
    <row r="3">
      <c r="A3" s="2" t="inlineStr">
        <is>
          <t>Supuesto operativo</t>
        </is>
      </c>
      <c r="B3" s="2" t="inlineStr">
        <is>
          <t>Valor</t>
        </is>
      </c>
      <c r="C3" s="2" t="inlineStr">
        <is>
          <t>Unidad / uso</t>
        </is>
      </c>
      <c r="E3" s="2" t="inlineStr">
        <is>
          <t>Estados</t>
        </is>
      </c>
      <c r="F3" s="2" t="inlineStr">
        <is>
          <t>Proveedores ficticios</t>
        </is>
      </c>
      <c r="G3" s="2" t="inlineStr">
        <is>
          <t>Responsables ficticios</t>
        </is>
      </c>
    </row>
    <row r="4" ht="28" customHeight="1">
      <c r="A4" s="18" t="inlineStr">
        <is>
          <t>Días de aviso para emisión</t>
        </is>
      </c>
      <c r="B4" s="21" t="n">
        <v>7</v>
      </c>
      <c r="C4" s="18" t="inlineStr">
        <is>
          <t>días naturales</t>
        </is>
      </c>
      <c r="D4" s="18" t="n"/>
      <c r="E4" s="12" t="inlineStr">
        <is>
          <t>Pendiente de emisión</t>
        </is>
      </c>
      <c r="F4" s="12" t="inlineStr">
        <is>
          <t>Operadora Ferroviaria Ficticia Nébula</t>
        </is>
      </c>
      <c r="G4" s="12" t="inlineStr">
        <is>
          <t>Agente ficticio Alfa</t>
        </is>
      </c>
    </row>
    <row r="5" ht="28" customHeight="1">
      <c r="A5" s="20" t="inlineStr">
        <is>
          <t>Cantidad máxima por registro</t>
        </is>
      </c>
      <c r="B5" s="21" t="n">
        <v>12</v>
      </c>
      <c r="C5" s="20" t="inlineStr">
        <is>
          <t>billetes</t>
        </is>
      </c>
      <c r="D5" s="20" t="n"/>
      <c r="E5" s="12" t="inlineStr">
        <is>
          <t>Emitido</t>
        </is>
      </c>
      <c r="F5" s="12" t="inlineStr">
        <is>
          <t>Trenes Ficticios Brújula</t>
        </is>
      </c>
      <c r="G5" s="12" t="inlineStr">
        <is>
          <t>Agente ficticio Beta</t>
        </is>
      </c>
    </row>
    <row r="6" ht="28" customHeight="1">
      <c r="A6" s="18" t="inlineStr">
        <is>
          <t>Importe máximo por registro</t>
        </is>
      </c>
      <c r="B6" s="15" t="n">
        <v>5000</v>
      </c>
      <c r="C6" s="18" t="inlineStr">
        <is>
          <t>euros</t>
        </is>
      </c>
      <c r="D6" s="18" t="n"/>
      <c r="E6" s="12" t="inlineStr">
        <is>
          <t>Cambio solicitado</t>
        </is>
      </c>
      <c r="F6" s="12" t="inlineStr">
        <is>
          <t>Rutas Ferroviarias Ficticias Prisma</t>
        </is>
      </c>
      <c r="G6" s="12" t="inlineStr">
        <is>
          <t>Agente ficticio Gamma</t>
        </is>
      </c>
    </row>
    <row r="7" ht="28" customHeight="1">
      <c r="A7" s="20" t="inlineStr">
        <is>
          <t>Fecha mínima admitida</t>
        </is>
      </c>
      <c r="B7" s="24" t="n">
        <v>45911</v>
      </c>
      <c r="C7" s="20" t="inlineStr">
        <is>
          <t>límite interno</t>
        </is>
      </c>
      <c r="D7" s="20" t="n"/>
      <c r="E7" s="12" t="inlineStr">
        <is>
          <t>Cambiado</t>
        </is>
      </c>
      <c r="F7" s="12" t="inlineStr">
        <is>
          <t>Movilidad Rail Ficticia Horizonte</t>
        </is>
      </c>
      <c r="G7" s="12" t="inlineStr">
        <is>
          <t>Agente ficticio Delta</t>
        </is>
      </c>
    </row>
    <row r="8" ht="28" customHeight="1">
      <c r="A8" s="18" t="inlineStr">
        <is>
          <t>Fecha máxima admitida</t>
        </is>
      </c>
      <c r="B8" s="24" t="n">
        <v>46641</v>
      </c>
      <c r="C8" s="18" t="inlineStr">
        <is>
          <t>límite interno</t>
        </is>
      </c>
      <c r="D8" s="18" t="n"/>
      <c r="E8" s="12" t="inlineStr">
        <is>
          <t>Cancelado</t>
        </is>
      </c>
      <c r="F8" s="18" t="n"/>
      <c r="G8" s="18" t="n"/>
    </row>
  </sheetData>
  <mergeCells count="1">
    <mergeCell ref="A1:G1"/>
  </mergeCells>
  <conditionalFormatting sqref="B7:B8">
    <cfRule type="expression" priority="1" dxfId="0">
      <formula>$B$7&gt;$B$8</formula>
    </cfRule>
  </conditionalFormatting>
  <dataValidations count="4">
    <dataValidation sqref="B4" showDropDown="0" showInputMessage="0" showErrorMessage="1" allowBlank="0" errorTitle="Plazo no válido" error="Introduce un plazo interno entre 0 y 60 días." type="whole" operator="between">
      <formula1>0</formula1>
      <formula2>60</formula2>
    </dataValidation>
    <dataValidation sqref="B5" showDropDown="0" showInputMessage="0" showErrorMessage="1" allowBlank="0" errorTitle="Límite no válido" error="Introduce un límite interno entre 1 y 100 billetes." type="whole" operator="between">
      <formula1>1</formula1>
      <formula2>100</formula2>
    </dataValidation>
    <dataValidation sqref="B6" showDropDown="0" showInputMessage="0" showErrorMessage="1" allowBlank="0" errorTitle="Límite no válido" error="Introduce un importe máximo interno entre 0 y 100.000 euros." type="decimal" operator="between">
      <formula1>0</formula1>
      <formula2>100000</formula2>
    </dataValidation>
    <dataValidation sqref="B7:B8" showDropDown="0" showInputMessage="0" showErrorMessage="1" allowBlank="0" errorTitle="Fecha no válida" error="Comprueba el intervalo interno de fechas." type="date" operator="between">
      <formula1>DATE(2021,1,1)</formula1>
      <formula2>DATE(2036,12,31)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2026-09-11T17:12:57Z</dcterms:created>
  <dcterms:modified xmlns:dcterms="http://purl.org/dc/terms/" xmlns:xsi="http://www.w3.org/2001/XMLSchema-instance" xsi:type="dcterms:W3CDTF">2026-09-11T17:12:58+00:00Z</dcterms:modified>
</cp:coreProperties>
</file>