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Billetes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1" hidden="1">'Billetes'!$A$3:$N$123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00 [$€-es-ES]"/>
    <numFmt numFmtId="166" formatCode="0 &quot;días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26576"/>
      <sz val="9"/>
    </font>
    <font>
      <name val="Calibri"/>
      <b val="1"/>
      <color rgb="00FFFFFF"/>
      <sz val="10"/>
    </font>
    <font>
      <name val="Calibri"/>
      <color rgb="00243447"/>
      <sz val="10"/>
    </font>
    <font>
      <name val="Calibri"/>
      <b val="1"/>
      <color rgb="00243447"/>
      <sz val="10"/>
    </font>
  </fonts>
  <fills count="8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EAF3F5"/>
      </patternFill>
    </fill>
    <fill>
      <patternFill patternType="solid">
        <fgColor rgb="00FFF6E8"/>
      </patternFill>
    </fill>
    <fill>
      <patternFill patternType="solid">
        <fgColor rgb="00FFFFFF"/>
      </patternFill>
    </fill>
    <fill>
      <patternFill patternType="solid">
        <fgColor rgb="00F5F8FA"/>
      </patternFill>
    </fill>
  </fills>
  <borders count="6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  <border>
      <left/>
      <right/>
      <top style="thin">
        <color rgb="00CAD4DD"/>
      </top>
      <bottom/>
      <diagonal/>
    </border>
    <border>
      <left/>
      <right style="thin">
        <color rgb="00CAD4DD"/>
      </right>
      <top style="thin">
        <color rgb="00CAD4DD"/>
      </top>
      <bottom/>
      <diagonal/>
    </border>
    <border>
      <left/>
      <right/>
      <top style="thin">
        <color rgb="00CAD4DD"/>
      </top>
      <bottom style="thin">
        <color rgb="00CAD4DD"/>
      </bottom>
      <diagonal/>
    </border>
    <border>
      <left/>
      <right style="thin">
        <color rgb="00CAD4DD"/>
      </right>
      <top style="thin">
        <color rgb="00CAD4DD"/>
      </top>
      <bottom style="thin">
        <color rgb="00CAD4DD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D65537"/>
        </patternFill>
      </fill>
    </dxf>
    <dxf>
      <font>
        <name val="Calibri"/>
        <b val="1"/>
        <color rgb="00FFFFFF"/>
        <sz val="10"/>
      </font>
      <fill>
        <patternFill patternType="solid">
          <fgColor rgb="000F6B45"/>
        </patternFill>
      </fill>
    </dxf>
    <dxf>
      <font>
        <name val="Calibri"/>
        <b val="1"/>
        <color rgb="00243447"/>
        <sz val="10"/>
      </font>
      <fill>
        <patternFill patternType="solid">
          <fgColor rgb="00F2B84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Registros por estado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'Resumen'!E3</f>
            </strRef>
          </tx>
          <spPr>
            <a:solidFill xmlns:a="http://schemas.openxmlformats.org/drawingml/2006/main">
              <a:srgbClr val="006D77"/>
            </a:solidFill>
            <a:ln xmlns:a="http://schemas.openxmlformats.org/drawingml/2006/main">
              <a:solidFill>
                <a:srgbClr val="006D77"/>
              </a:solidFill>
              <a:prstDash val="solid"/>
            </a:ln>
          </spPr>
          <cat>
            <numRef>
              <f>'Resumen'!$D$4:$D$8</f>
            </numRef>
          </cat>
          <val>
            <numRef>
              <f>'Resumen'!$E$4:$E$8</f>
            </numRef>
          </val>
        </ser>
        <dLbls>
          <showVal val="1"/>
        </dLbls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registros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 operativo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2448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4" customWidth="1" min="2" max="2"/>
    <col width="3" customWidth="1" min="3" max="3"/>
    <col width="17" customWidth="1" min="4" max="4"/>
    <col width="10" customWidth="1" min="5" max="5"/>
    <col width="3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 ht="28" customHeight="1">
      <c r="A1" s="1" t="inlineStr">
        <is>
          <t>Resumen · control de billetes aéreos · datos ficticios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7" t="n"/>
      <c r="N1" s="28" t="n"/>
    </row>
    <row r="2" ht="8" customHeight="1"/>
    <row r="3" ht="30" customHeight="1">
      <c r="A3" s="2" t="inlineStr">
        <is>
          <t>Indicador</t>
        </is>
      </c>
      <c r="B3" s="2" t="inlineStr">
        <is>
          <t>Valor calculado</t>
        </is>
      </c>
      <c r="D3" s="2" t="inlineStr">
        <is>
          <t>Estado operativo</t>
        </is>
      </c>
      <c r="E3" s="2" t="inlineStr">
        <is>
          <t>Registros</t>
        </is>
      </c>
    </row>
    <row r="4" ht="26" customHeight="1">
      <c r="A4" s="3" t="inlineStr">
        <is>
          <t>Fecha de control</t>
        </is>
      </c>
      <c r="B4" s="29">
        <f>TODAY()</f>
        <v/>
      </c>
      <c r="D4" s="5">
        <f>'Parámetros'!D4</f>
        <v/>
      </c>
      <c r="E4" s="5">
        <f>IF(D4="","",COUNTIF(Billetes!$M$4:$M$123,D4))</f>
        <v/>
      </c>
    </row>
    <row r="5" ht="26" customHeight="1">
      <c r="A5" s="6" t="inlineStr">
        <is>
          <t>Expedientes registrados</t>
        </is>
      </c>
      <c r="B5" s="7">
        <f>COUNTA(Billetes!A4:A123)</f>
        <v/>
      </c>
      <c r="D5" s="8">
        <f>'Parámetros'!D5</f>
        <v/>
      </c>
      <c r="E5" s="8">
        <f>IF(D5="","",COUNTIF(Billetes!$M$4:$M$123,D5))</f>
        <v/>
      </c>
    </row>
    <row r="6" ht="26" customHeight="1">
      <c r="A6" s="3" t="inlineStr">
        <is>
          <t>Billetes registrados</t>
        </is>
      </c>
      <c r="B6" s="9">
        <f>SUM(Billetes!H4:H123)</f>
        <v/>
      </c>
      <c r="D6" s="5">
        <f>'Parámetros'!D6</f>
        <v/>
      </c>
      <c r="E6" s="5">
        <f>IF(D6="","",COUNTIF(Billetes!$M$4:$M$123,D6))</f>
        <v/>
      </c>
    </row>
    <row r="7" ht="26" customHeight="1">
      <c r="A7" s="6" t="inlineStr">
        <is>
          <t>Importe total</t>
        </is>
      </c>
      <c r="B7" s="30">
        <f>SUM(Billetes!J4:J123)</f>
        <v/>
      </c>
      <c r="D7" s="8">
        <f>'Parámetros'!D7</f>
        <v/>
      </c>
      <c r="E7" s="8">
        <f>IF(D7="","",COUNTIF(Billetes!$M$4:$M$123,D7))</f>
        <v/>
      </c>
    </row>
    <row r="8" ht="26" customHeight="1">
      <c r="A8" s="3" t="inlineStr">
        <is>
          <t>Importe emitido</t>
        </is>
      </c>
      <c r="B8" s="31">
        <f>SUMIF(Billetes!M4:M123,"Emitido",Billetes!J4:J123)</f>
        <v/>
      </c>
      <c r="D8" s="5">
        <f>'Parámetros'!D8</f>
        <v/>
      </c>
      <c r="E8" s="5">
        <f>IF(D8="","",COUNTIF(Billetes!$M$4:$M$123,D8))</f>
        <v/>
      </c>
    </row>
    <row r="9" ht="26" customHeight="1">
      <c r="A9" s="6" t="inlineStr">
        <is>
          <t>Pendientes de emisión</t>
        </is>
      </c>
      <c r="B9" s="7">
        <f>COUNTIF(Billetes!M4:M123,"Pendiente")</f>
        <v/>
      </c>
    </row>
    <row r="10" ht="26" customHeight="1">
      <c r="A10" s="3" t="inlineStr">
        <is>
          <t>Avisos para comprobar</t>
        </is>
      </c>
      <c r="B10" s="9">
        <f>COUNTIF(Billetes!N4:N123,"Comprobar*")</f>
        <v/>
      </c>
    </row>
    <row r="11" ht="26" customHeight="1">
      <c r="A11" s="6" t="inlineStr">
        <is>
          <t>Tarifa media por billete</t>
        </is>
      </c>
      <c r="B11" s="30">
        <f>IFERROR(B7/B6,"")</f>
        <v/>
      </c>
    </row>
  </sheetData>
  <mergeCells count="1">
    <mergeCell ref="A1:N1"/>
  </mergeCells>
  <conditionalFormatting sqref="B10">
    <cfRule type="expression" priority="1" dxfId="0">
      <formula>$B$10&gt;0</formula>
    </cfRule>
  </conditionalFormatting>
  <conditionalFormatting sqref="E4:E8">
    <cfRule type="expression" priority="2" dxfId="1">
      <formula>AND($D4="Emitido",$E4&gt;0)</formula>
    </cfRule>
    <cfRule type="expression" priority="3" dxfId="2">
      <formula>AND($D4="Pendiente",$E4&gt;0)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23"/>
  <sheetViews>
    <sheetView showGridLines="0" zoomScale="8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7" customWidth="1" min="2" max="2"/>
    <col width="25" customWidth="1" min="3" max="3"/>
    <col width="32" customWidth="1" min="4" max="4"/>
    <col width="25" customWidth="1" min="5" max="5"/>
    <col width="14" customWidth="1" min="6" max="6"/>
    <col width="15" customWidth="1" min="7" max="7"/>
    <col width="13" customWidth="1" min="8" max="8"/>
    <col width="17" customWidth="1" min="9" max="9"/>
    <col width="17" customWidth="1" min="10" max="10"/>
    <col width="29" customWidth="1" min="11" max="11"/>
    <col width="25" customWidth="1" min="12" max="12"/>
    <col width="17" customWidth="1" min="13" max="13"/>
    <col width="34" customWidth="1" min="14" max="14"/>
  </cols>
  <sheetData>
    <row r="1" ht="28" customHeight="1">
      <c r="A1" s="1" t="inlineStr">
        <is>
          <t>Control de billetes aéreos · ejemplos totalmente ficticios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7" t="n"/>
      <c r="N1" s="28" t="n"/>
    </row>
    <row r="2" ht="27" customHeight="1">
      <c r="A2" s="12" t="inlineStr">
        <is>
          <t>Celdas crema: entrada editable.</t>
        </is>
      </c>
      <c r="F2" s="12" t="inlineStr">
        <is>
          <t>Avisos: requieren comprobación humana.</t>
        </is>
      </c>
      <c r="K2" s="12" t="inlineStr">
        <is>
          <t>Proveedores y viajeros: ficticios.</t>
        </is>
      </c>
    </row>
    <row r="3" ht="40" customHeight="1">
      <c r="A3" s="2" t="inlineStr">
        <is>
          <t>Expediente</t>
        </is>
      </c>
      <c r="B3" s="2" t="inlineStr">
        <is>
          <t>Localizador</t>
        </is>
      </c>
      <c r="C3" s="2" t="inlineStr">
        <is>
          <t>Salida</t>
        </is>
      </c>
      <c r="D3" s="2" t="inlineStr">
        <is>
          <t>Servicio / trayecto</t>
        </is>
      </c>
      <c r="E3" s="2" t="inlineStr">
        <is>
          <t>Viajero</t>
        </is>
      </c>
      <c r="F3" s="2" t="inlineStr">
        <is>
          <t>Fecha de salida</t>
        </is>
      </c>
      <c r="G3" s="2" t="inlineStr">
        <is>
          <t>Fecha de emisión</t>
        </is>
      </c>
      <c r="H3" s="2" t="inlineStr">
        <is>
          <t>Cantidad de billetes</t>
        </is>
      </c>
      <c r="I3" s="2" t="inlineStr">
        <is>
          <t>Tarifa por billete (€)</t>
        </is>
      </c>
      <c r="J3" s="2" t="inlineStr">
        <is>
          <t>Importe total (€)</t>
        </is>
      </c>
      <c r="K3" s="2" t="inlineStr">
        <is>
          <t>Proveedor</t>
        </is>
      </c>
      <c r="L3" s="2" t="inlineStr">
        <is>
          <t>Responsable</t>
        </is>
      </c>
      <c r="M3" s="2" t="inlineStr">
        <is>
          <t>Estado operativo</t>
        </is>
      </c>
      <c r="N3" s="2" t="inlineStr">
        <is>
          <t>Aviso de comprobación</t>
        </is>
      </c>
    </row>
    <row r="4" ht="30" customHeight="1">
      <c r="A4" s="13" t="inlineStr">
        <is>
          <t>EXP-FIC-26001</t>
        </is>
      </c>
      <c r="B4" s="13" t="inlineStr">
        <is>
          <t>LOC-FIC-001</t>
        </is>
      </c>
      <c r="C4" s="14" t="inlineStr">
        <is>
          <t>Base ficticia Puerto Nube</t>
        </is>
      </c>
      <c r="D4" s="14" t="inlineStr">
        <is>
          <t>Puerto Nube → Valle Ámbar · ida</t>
        </is>
      </c>
      <c r="E4" s="14" t="inlineStr">
        <is>
          <t>Viajero ficticio VF-01</t>
        </is>
      </c>
      <c r="F4" s="32" t="n">
        <v>46279</v>
      </c>
      <c r="G4" s="32" t="n"/>
      <c r="H4" s="16" t="n">
        <v>1</v>
      </c>
      <c r="I4" s="33" t="n">
        <v>360</v>
      </c>
      <c r="J4" s="34">
        <f>IF(A4="","",IF(OR(NOT(ISNUMBER(H4)),NOT(ISNUMBER(I4))),"",IFERROR(H4*I4,"")))</f>
        <v/>
      </c>
      <c r="K4" s="14" t="inlineStr">
        <is>
          <t>Aerolínea Ficticia Brújula</t>
        </is>
      </c>
      <c r="L4" s="14" t="inlineStr">
        <is>
          <t>Responsable ficticio RF-01</t>
        </is>
      </c>
      <c r="M4" s="13" t="inlineStr">
        <is>
          <t>Pendiente</t>
        </is>
      </c>
      <c r="N4" s="19">
        <f>IF(A4="","",IF(M4="Pendiente",IF(NOT(ISNUMBER(F4)),"Comprobar fecha de salida",IF(G4&lt;&gt;"","Comprobar estado y fecha",IF(F4&lt;TODAY(),"Comprobar: salida vencida",IF(AND(ISNUMBER('Parámetros'!$B$4),F4-TODAY()&lt;='Parámetros'!$B$4),"Comprobar emisión prioritaria",IF(AND(ISNUMBER(J4),ISNUMBER('Parámetros'!$B$9),J4&gt;'Parámetros'!$B$9),"Comprobar importe elevado",""))))),IF(AND(M4="Emitido",G4=""),"Comprobar fecha de emisión",IF(AND(ISNUMBER(J4),ISNUMBER('Parámetros'!$B$9),J4&gt;'Parámetros'!$B$9),"Comprobar importe elevado",""))))</f>
        <v/>
      </c>
    </row>
    <row r="5" ht="30" customHeight="1">
      <c r="A5" s="13" t="inlineStr">
        <is>
          <t>EXP-FIC-26002</t>
        </is>
      </c>
      <c r="B5" s="13" t="inlineStr">
        <is>
          <t>LOC-FIC-002</t>
        </is>
      </c>
      <c r="C5" s="14" t="inlineStr">
        <is>
          <t>Base ficticia Valle Ámbar</t>
        </is>
      </c>
      <c r="D5" s="14" t="inlineStr">
        <is>
          <t>Valle Ámbar → Isla Candil · ida y vuelta</t>
        </is>
      </c>
      <c r="E5" s="14" t="inlineStr">
        <is>
          <t>Viajero ficticio VF-02</t>
        </is>
      </c>
      <c r="F5" s="32" t="n">
        <v>46285</v>
      </c>
      <c r="G5" s="32" t="n">
        <v>46270</v>
      </c>
      <c r="H5" s="16" t="n">
        <v>2</v>
      </c>
      <c r="I5" s="33" t="n">
        <v>220</v>
      </c>
      <c r="J5" s="34">
        <f>IF(A5="","",IF(OR(NOT(ISNUMBER(H5)),NOT(ISNUMBER(I5))),"",IFERROR(H5*I5,"")))</f>
        <v/>
      </c>
      <c r="K5" s="14" t="inlineStr">
        <is>
          <t>Líneas Imaginarias Nimbo</t>
        </is>
      </c>
      <c r="L5" s="14" t="inlineStr">
        <is>
          <t>Responsable ficticio RF-02</t>
        </is>
      </c>
      <c r="M5" s="13" t="inlineStr">
        <is>
          <t>Emitido</t>
        </is>
      </c>
      <c r="N5" s="19">
        <f>IF(A5="","",IF(M5="Pendiente",IF(NOT(ISNUMBER(F5)),"Comprobar fecha de salida",IF(G5&lt;&gt;"","Comprobar estado y fecha",IF(F5&lt;TODAY(),"Comprobar: salida vencida",IF(AND(ISNUMBER('Parámetros'!$B$4),F5-TODAY()&lt;='Parámetros'!$B$4),"Comprobar emisión prioritaria",IF(AND(ISNUMBER(J5),ISNUMBER('Parámetros'!$B$9),J5&gt;'Parámetros'!$B$9),"Comprobar importe elevado",""))))),IF(AND(M5="Emitido",G5=""),"Comprobar fecha de emisión",IF(AND(ISNUMBER(J5),ISNUMBER('Parámetros'!$B$9),J5&gt;'Parámetros'!$B$9),"Comprobar importe elevado",""))))</f>
        <v/>
      </c>
    </row>
    <row r="6" ht="30" customHeight="1">
      <c r="A6" s="13" t="inlineStr">
        <is>
          <t>EXP-FIC-26003</t>
        </is>
      </c>
      <c r="B6" s="13" t="inlineStr">
        <is>
          <t>LOC-FIC-003</t>
        </is>
      </c>
      <c r="C6" s="14" t="inlineStr">
        <is>
          <t>Base ficticia Sierra Clara</t>
        </is>
      </c>
      <c r="D6" s="14" t="inlineStr">
        <is>
          <t>Sierra Clara → Puerto Nube · ida</t>
        </is>
      </c>
      <c r="E6" s="14" t="inlineStr">
        <is>
          <t>Viajero ficticio VF-03</t>
        </is>
      </c>
      <c r="F6" s="32" t="n">
        <v>46296</v>
      </c>
      <c r="G6" s="32" t="n">
        <v>46274</v>
      </c>
      <c r="H6" s="16" t="n">
        <v>1</v>
      </c>
      <c r="I6" s="33" t="n">
        <v>415.5</v>
      </c>
      <c r="J6" s="34">
        <f>IF(A6="","",IF(OR(NOT(ISNUMBER(H6)),NOT(ISNUMBER(I6))),"",IFERROR(H6*I6,"")))</f>
        <v/>
      </c>
      <c r="K6" s="14" t="inlineStr">
        <is>
          <t>Operador Aéreo Ficticio Candil</t>
        </is>
      </c>
      <c r="L6" s="14" t="inlineStr">
        <is>
          <t>Responsable ficticio RF-03</t>
        </is>
      </c>
      <c r="M6" s="13" t="inlineStr">
        <is>
          <t>Emitido</t>
        </is>
      </c>
      <c r="N6" s="19">
        <f>IF(A6="","",IF(M6="Pendiente",IF(NOT(ISNUMBER(F6)),"Comprobar fecha de salida",IF(G6&lt;&gt;"","Comprobar estado y fecha",IF(F6&lt;TODAY(),"Comprobar: salida vencida",IF(AND(ISNUMBER('Parámetros'!$B$4),F6-TODAY()&lt;='Parámetros'!$B$4),"Comprobar emisión prioritaria",IF(AND(ISNUMBER(J6),ISNUMBER('Parámetros'!$B$9),J6&gt;'Parámetros'!$B$9),"Comprobar importe elevado",""))))),IF(AND(M6="Emitido",G6=""),"Comprobar fecha de emisión",IF(AND(ISNUMBER(J6),ISNUMBER('Parámetros'!$B$9),J6&gt;'Parámetros'!$B$9),"Comprobar importe elevado",""))))</f>
        <v/>
      </c>
    </row>
    <row r="7" ht="30" customHeight="1">
      <c r="A7" s="13" t="inlineStr">
        <is>
          <t>EXP-FIC-26004</t>
        </is>
      </c>
      <c r="B7" s="13" t="inlineStr">
        <is>
          <t>LOC-FIC-004</t>
        </is>
      </c>
      <c r="C7" s="14" t="inlineStr">
        <is>
          <t>Base ficticia Isla Candil</t>
        </is>
      </c>
      <c r="D7" s="14" t="inlineStr">
        <is>
          <t>Isla Candil → Prado Azul · ida</t>
        </is>
      </c>
      <c r="E7" s="14" t="inlineStr">
        <is>
          <t>Viajero ficticio VF-04</t>
        </is>
      </c>
      <c r="F7" s="32" t="n">
        <v>46283</v>
      </c>
      <c r="G7" s="32" t="n"/>
      <c r="H7" s="16" t="n">
        <v>1</v>
      </c>
      <c r="I7" s="33" t="n">
        <v>198.75</v>
      </c>
      <c r="J7" s="34">
        <f>IF(A7="","",IF(OR(NOT(ISNUMBER(H7)),NOT(ISNUMBER(I7))),"",IFERROR(H7*I7,"")))</f>
        <v/>
      </c>
      <c r="K7" s="14" t="inlineStr">
        <is>
          <t>Aerolínea Ficticia Brújula</t>
        </is>
      </c>
      <c r="L7" s="14" t="inlineStr">
        <is>
          <t>Responsable ficticio RF-01</t>
        </is>
      </c>
      <c r="M7" s="13" t="inlineStr">
        <is>
          <t>Anulado</t>
        </is>
      </c>
      <c r="N7" s="19">
        <f>IF(A7="","",IF(M7="Pendiente",IF(NOT(ISNUMBER(F7)),"Comprobar fecha de salida",IF(G7&lt;&gt;"","Comprobar estado y fecha",IF(F7&lt;TODAY(),"Comprobar: salida vencida",IF(AND(ISNUMBER('Parámetros'!$B$4),F7-TODAY()&lt;='Parámetros'!$B$4),"Comprobar emisión prioritaria",IF(AND(ISNUMBER(J7),ISNUMBER('Parámetros'!$B$9),J7&gt;'Parámetros'!$B$9),"Comprobar importe elevado",""))))),IF(AND(M7="Emitido",G7=""),"Comprobar fecha de emisión",IF(AND(ISNUMBER(J7),ISNUMBER('Parámetros'!$B$9),J7&gt;'Parámetros'!$B$9),"Comprobar importe elevado",""))))</f>
        <v/>
      </c>
    </row>
    <row r="8" ht="30" customHeight="1">
      <c r="A8" s="13" t="inlineStr">
        <is>
          <t>EXP-FIC-26005</t>
        </is>
      </c>
      <c r="B8" s="13" t="inlineStr">
        <is>
          <t>LOC-FIC-005</t>
        </is>
      </c>
      <c r="C8" s="14" t="inlineStr">
        <is>
          <t>Base ficticia Prado Azul</t>
        </is>
      </c>
      <c r="D8" s="14" t="inlineStr">
        <is>
          <t>Prado Azul → Sierra Clara · grupo</t>
        </is>
      </c>
      <c r="E8" s="14" t="inlineStr">
        <is>
          <t>Grupo viajero ficticio VF-05</t>
        </is>
      </c>
      <c r="F8" s="32" t="n">
        <v>46280</v>
      </c>
      <c r="G8" s="32" t="n"/>
      <c r="H8" s="16" t="n">
        <v>3</v>
      </c>
      <c r="I8" s="33" t="n">
        <v>680</v>
      </c>
      <c r="J8" s="34">
        <f>IF(A8="","",IF(OR(NOT(ISNUMBER(H8)),NOT(ISNUMBER(I8))),"",IFERROR(H8*I8,"")))</f>
        <v/>
      </c>
      <c r="K8" s="14" t="inlineStr">
        <is>
          <t>Líneas Imaginarias Nimbo</t>
        </is>
      </c>
      <c r="L8" s="14" t="inlineStr">
        <is>
          <t>Responsable ficticio RF-04</t>
        </is>
      </c>
      <c r="M8" s="13" t="inlineStr">
        <is>
          <t>En revisión</t>
        </is>
      </c>
      <c r="N8" s="19">
        <f>IF(A8="","",IF(M8="Pendiente",IF(NOT(ISNUMBER(F8)),"Comprobar fecha de salida",IF(G8&lt;&gt;"","Comprobar estado y fecha",IF(F8&lt;TODAY(),"Comprobar: salida vencida",IF(AND(ISNUMBER('Parámetros'!$B$4),F8-TODAY()&lt;='Parámetros'!$B$4),"Comprobar emisión prioritaria",IF(AND(ISNUMBER(J8),ISNUMBER('Parámetros'!$B$9),J8&gt;'Parámetros'!$B$9),"Comprobar importe elevado",""))))),IF(AND(M8="Emitido",G8=""),"Comprobar fecha de emisión",IF(AND(ISNUMBER(J8),ISNUMBER('Parámetros'!$B$9),J8&gt;'Parámetros'!$B$9),"Comprobar importe elevado",""))))</f>
        <v/>
      </c>
    </row>
    <row r="9" ht="30" customHeight="1">
      <c r="A9" s="13" t="inlineStr">
        <is>
          <t>EXP-FIC-26006</t>
        </is>
      </c>
      <c r="B9" s="13" t="inlineStr">
        <is>
          <t>LOC-FIC-006</t>
        </is>
      </c>
      <c r="C9" s="14" t="inlineStr">
        <is>
          <t>Base ficticia Faro de Papel</t>
        </is>
      </c>
      <c r="D9" s="14" t="inlineStr">
        <is>
          <t>Faro de Papel → Valle Ámbar · ida</t>
        </is>
      </c>
      <c r="E9" s="14" t="inlineStr">
        <is>
          <t>Viajero ficticio VF-06</t>
        </is>
      </c>
      <c r="F9" s="32" t="n">
        <v>46256</v>
      </c>
      <c r="G9" s="32" t="n">
        <v>46241</v>
      </c>
      <c r="H9" s="16" t="n">
        <v>1</v>
      </c>
      <c r="I9" s="33" t="n">
        <v>260</v>
      </c>
      <c r="J9" s="34">
        <f>IF(A9="","",IF(OR(NOT(ISNUMBER(H9)),NOT(ISNUMBER(I9))),"",IFERROR(H9*I9,"")))</f>
        <v/>
      </c>
      <c r="K9" s="14" t="inlineStr">
        <is>
          <t>Operador Aéreo Ficticio Candil</t>
        </is>
      </c>
      <c r="L9" s="14" t="inlineStr">
        <is>
          <t>Responsable ficticio RF-02</t>
        </is>
      </c>
      <c r="M9" s="13" t="inlineStr">
        <is>
          <t>Reembolsado</t>
        </is>
      </c>
      <c r="N9" s="19">
        <f>IF(A9="","",IF(M9="Pendiente",IF(NOT(ISNUMBER(F9)),"Comprobar fecha de salida",IF(G9&lt;&gt;"","Comprobar estado y fecha",IF(F9&lt;TODAY(),"Comprobar: salida vencida",IF(AND(ISNUMBER('Parámetros'!$B$4),F9-TODAY()&lt;='Parámetros'!$B$4),"Comprobar emisión prioritaria",IF(AND(ISNUMBER(J9),ISNUMBER('Parámetros'!$B$9),J9&gt;'Parámetros'!$B$9),"Comprobar importe elevado",""))))),IF(AND(M9="Emitido",G9=""),"Comprobar fecha de emisión",IF(AND(ISNUMBER(J9),ISNUMBER('Parámetros'!$B$9),J9&gt;'Parámetros'!$B$9),"Comprobar importe elevado",""))))</f>
        <v/>
      </c>
    </row>
    <row r="10" ht="30" customHeight="1">
      <c r="A10" s="13" t="inlineStr">
        <is>
          <t>EXP-FIC-26007</t>
        </is>
      </c>
      <c r="B10" s="13" t="inlineStr">
        <is>
          <t>LOC-FIC-007</t>
        </is>
      </c>
      <c r="C10" s="14" t="inlineStr">
        <is>
          <t>Base ficticia Puerto Nube</t>
        </is>
      </c>
      <c r="D10" s="14" t="inlineStr">
        <is>
          <t>Puerto Nube → Sierra Clara · ida y vuelta</t>
        </is>
      </c>
      <c r="E10" s="14" t="inlineStr">
        <is>
          <t>Viajero ficticio VF-07</t>
        </is>
      </c>
      <c r="F10" s="32" t="n">
        <v>46305</v>
      </c>
      <c r="G10" s="32" t="n"/>
      <c r="H10" s="16" t="n">
        <v>2</v>
      </c>
      <c r="I10" s="33" t="n">
        <v>305.25</v>
      </c>
      <c r="J10" s="34">
        <f>IF(A10="","",IF(OR(NOT(ISNUMBER(H10)),NOT(ISNUMBER(I10))),"",IFERROR(H10*I10,"")))</f>
        <v/>
      </c>
      <c r="K10" s="14" t="inlineStr">
        <is>
          <t>Aerolínea Ficticia Brújula</t>
        </is>
      </c>
      <c r="L10" s="14" t="inlineStr">
        <is>
          <t>Responsable ficticio RF-03</t>
        </is>
      </c>
      <c r="M10" s="13" t="inlineStr">
        <is>
          <t>Pendiente</t>
        </is>
      </c>
      <c r="N10" s="19">
        <f>IF(A10="","",IF(M10="Pendiente",IF(NOT(ISNUMBER(F10)),"Comprobar fecha de salida",IF(G10&lt;&gt;"","Comprobar estado y fecha",IF(F10&lt;TODAY(),"Comprobar: salida vencida",IF(AND(ISNUMBER('Parámetros'!$B$4),F10-TODAY()&lt;='Parámetros'!$B$4),"Comprobar emisión prioritaria",IF(AND(ISNUMBER(J10),ISNUMBER('Parámetros'!$B$9),J10&gt;'Parámetros'!$B$9),"Comprobar importe elevado",""))))),IF(AND(M10="Emitido",G10=""),"Comprobar fecha de emisión",IF(AND(ISNUMBER(J10),ISNUMBER('Parámetros'!$B$9),J10&gt;'Parámetros'!$B$9),"Comprobar importe elevado",""))))</f>
        <v/>
      </c>
    </row>
    <row r="11" ht="30" customHeight="1">
      <c r="A11" s="13" t="inlineStr">
        <is>
          <t>EXP-FIC-26008</t>
        </is>
      </c>
      <c r="B11" s="13" t="inlineStr">
        <is>
          <t>LOC-FIC-008</t>
        </is>
      </c>
      <c r="C11" s="14" t="inlineStr">
        <is>
          <t>Base ficticia Valle Ámbar</t>
        </is>
      </c>
      <c r="D11" s="14" t="inlineStr">
        <is>
          <t>Valle Ámbar → Prado Azul · ida</t>
        </is>
      </c>
      <c r="E11" s="14" t="inlineStr">
        <is>
          <t>Viajero ficticio VF-08</t>
        </is>
      </c>
      <c r="F11" s="32" t="n">
        <v>46270</v>
      </c>
      <c r="G11" s="32" t="n">
        <v>46262</v>
      </c>
      <c r="H11" s="16" t="n">
        <v>1</v>
      </c>
      <c r="I11" s="33" t="n">
        <v>175</v>
      </c>
      <c r="J11" s="34">
        <f>IF(A11="","",IF(OR(NOT(ISNUMBER(H11)),NOT(ISNUMBER(I11))),"",IFERROR(H11*I11,"")))</f>
        <v/>
      </c>
      <c r="K11" s="14" t="inlineStr">
        <is>
          <t>Líneas Imaginarias Nimbo</t>
        </is>
      </c>
      <c r="L11" s="14" t="inlineStr">
        <is>
          <t>Responsable ficticio RF-04</t>
        </is>
      </c>
      <c r="M11" s="13" t="inlineStr">
        <is>
          <t>Emitido</t>
        </is>
      </c>
      <c r="N11" s="19">
        <f>IF(A11="","",IF(M11="Pendiente",IF(NOT(ISNUMBER(F11)),"Comprobar fecha de salida",IF(G11&lt;&gt;"","Comprobar estado y fecha",IF(F11&lt;TODAY(),"Comprobar: salida vencida",IF(AND(ISNUMBER('Parámetros'!$B$4),F11-TODAY()&lt;='Parámetros'!$B$4),"Comprobar emisión prioritaria",IF(AND(ISNUMBER(J11),ISNUMBER('Parámetros'!$B$9),J11&gt;'Parámetros'!$B$9),"Comprobar importe elevado",""))))),IF(AND(M11="Emitido",G11=""),"Comprobar fecha de emisión",IF(AND(ISNUMBER(J11),ISNUMBER('Parámetros'!$B$9),J11&gt;'Parámetros'!$B$9),"Comprobar importe elevado",""))))</f>
        <v/>
      </c>
    </row>
    <row r="12" ht="30" customHeight="1">
      <c r="A12" s="13" t="inlineStr">
        <is>
          <t>EXP-FIC-26009</t>
        </is>
      </c>
      <c r="B12" s="13" t="inlineStr">
        <is>
          <t>LOC-FIC-009</t>
        </is>
      </c>
      <c r="C12" s="14" t="inlineStr">
        <is>
          <t>Base ficticia Sierra Clara</t>
        </is>
      </c>
      <c r="D12" s="14" t="inlineStr">
        <is>
          <t>Sierra Clara → Isla Candil · ida</t>
        </is>
      </c>
      <c r="E12" s="14" t="inlineStr">
        <is>
          <t>Viajero ficticio VF-09</t>
        </is>
      </c>
      <c r="F12" s="32" t="n">
        <v>46277</v>
      </c>
      <c r="G12" s="32" t="n"/>
      <c r="H12" s="16" t="n">
        <v>1</v>
      </c>
      <c r="I12" s="33" t="n">
        <v>540</v>
      </c>
      <c r="J12" s="34">
        <f>IF(A12="","",IF(OR(NOT(ISNUMBER(H12)),NOT(ISNUMBER(I12))),"",IFERROR(H12*I12,"")))</f>
        <v/>
      </c>
      <c r="K12" s="14" t="inlineStr">
        <is>
          <t>Operador Aéreo Ficticio Candil</t>
        </is>
      </c>
      <c r="L12" s="14" t="inlineStr">
        <is>
          <t>Responsable ficticio RF-01</t>
        </is>
      </c>
      <c r="M12" s="13" t="inlineStr">
        <is>
          <t>Emitido</t>
        </is>
      </c>
      <c r="N12" s="19">
        <f>IF(A12="","",IF(M12="Pendiente",IF(NOT(ISNUMBER(F12)),"Comprobar fecha de salida",IF(G12&lt;&gt;"","Comprobar estado y fecha",IF(F12&lt;TODAY(),"Comprobar: salida vencida",IF(AND(ISNUMBER('Parámetros'!$B$4),F12-TODAY()&lt;='Parámetros'!$B$4),"Comprobar emisión prioritaria",IF(AND(ISNUMBER(J12),ISNUMBER('Parámetros'!$B$9),J12&gt;'Parámetros'!$B$9),"Comprobar importe elevado",""))))),IF(AND(M12="Emitido",G12=""),"Comprobar fecha de emisión",IF(AND(ISNUMBER(J12),ISNUMBER('Parámetros'!$B$9),J12&gt;'Parámetros'!$B$9),"Comprobar importe elevado",""))))</f>
        <v/>
      </c>
    </row>
    <row r="13" ht="30" customHeight="1">
      <c r="A13" s="13" t="inlineStr">
        <is>
          <t>EXP-FIC-26010</t>
        </is>
      </c>
      <c r="B13" s="13" t="inlineStr">
        <is>
          <t>LOC-FIC-010</t>
        </is>
      </c>
      <c r="C13" s="14" t="inlineStr">
        <is>
          <t>Base ficticia Prado Azul</t>
        </is>
      </c>
      <c r="D13" s="14" t="inlineStr">
        <is>
          <t>Prado Azul → Faro de Papel · grupo</t>
        </is>
      </c>
      <c r="E13" s="14" t="inlineStr">
        <is>
          <t>Grupo viajero ficticio VF-10</t>
        </is>
      </c>
      <c r="F13" s="32" t="n">
        <v>46295</v>
      </c>
      <c r="G13" s="32" t="n"/>
      <c r="H13" s="16" t="n">
        <v>9</v>
      </c>
      <c r="I13" s="33" t="n">
        <v>80</v>
      </c>
      <c r="J13" s="34">
        <f>IF(A13="","",IF(OR(NOT(ISNUMBER(H13)),NOT(ISNUMBER(I13))),"",IFERROR(H13*I13,"")))</f>
        <v/>
      </c>
      <c r="K13" s="14" t="inlineStr">
        <is>
          <t>Aerolínea Ficticia Brújula</t>
        </is>
      </c>
      <c r="L13" s="14" t="inlineStr">
        <is>
          <t>Responsable ficticio RF-02</t>
        </is>
      </c>
      <c r="M13" s="13" t="inlineStr">
        <is>
          <t>Pendiente</t>
        </is>
      </c>
      <c r="N13" s="19">
        <f>IF(A13="","",IF(M13="Pendiente",IF(NOT(ISNUMBER(F13)),"Comprobar fecha de salida",IF(G13&lt;&gt;"","Comprobar estado y fecha",IF(F13&lt;TODAY(),"Comprobar: salida vencida",IF(AND(ISNUMBER('Parámetros'!$B$4),F13-TODAY()&lt;='Parámetros'!$B$4),"Comprobar emisión prioritaria",IF(AND(ISNUMBER(J13),ISNUMBER('Parámetros'!$B$9),J13&gt;'Parámetros'!$B$9),"Comprobar importe elevado",""))))),IF(AND(M13="Emitido",G13=""),"Comprobar fecha de emisión",IF(AND(ISNUMBER(J13),ISNUMBER('Parámetros'!$B$9),J13&gt;'Parámetros'!$B$9),"Comprobar importe elevado",""))))</f>
        <v/>
      </c>
    </row>
    <row r="14" ht="30" customHeight="1">
      <c r="A14" s="13" t="n"/>
      <c r="B14" s="13" t="n"/>
      <c r="C14" s="14" t="n"/>
      <c r="D14" s="14" t="n"/>
      <c r="E14" s="14" t="n"/>
      <c r="F14" s="32" t="n"/>
      <c r="G14" s="32" t="n"/>
      <c r="H14" s="16" t="n"/>
      <c r="I14" s="33" t="n"/>
      <c r="J14" s="34">
        <f>IF(A14="","",IF(OR(NOT(ISNUMBER(H14)),NOT(ISNUMBER(I14))),"",IFERROR(H14*I14,"")))</f>
        <v/>
      </c>
      <c r="K14" s="14" t="n"/>
      <c r="L14" s="14" t="n"/>
      <c r="M14" s="13" t="n"/>
      <c r="N14" s="19">
        <f>IF(A14="","",IF(M14="Pendiente",IF(NOT(ISNUMBER(F14)),"Comprobar fecha de salida",IF(G14&lt;&gt;"","Comprobar estado y fecha",IF(F14&lt;TODAY(),"Comprobar: salida vencida",IF(AND(ISNUMBER('Parámetros'!$B$4),F14-TODAY()&lt;='Parámetros'!$B$4),"Comprobar emisión prioritaria",IF(AND(ISNUMBER(J14),ISNUMBER('Parámetros'!$B$9),J14&gt;'Parámetros'!$B$9),"Comprobar importe elevado",""))))),IF(AND(M14="Emitido",G14=""),"Comprobar fecha de emisión",IF(AND(ISNUMBER(J14),ISNUMBER('Parámetros'!$B$9),J14&gt;'Parámetros'!$B$9),"Comprobar importe elevado",""))))</f>
        <v/>
      </c>
    </row>
    <row r="15" ht="30" customHeight="1">
      <c r="A15" s="13" t="n"/>
      <c r="B15" s="13" t="n"/>
      <c r="C15" s="14" t="n"/>
      <c r="D15" s="14" t="n"/>
      <c r="E15" s="14" t="n"/>
      <c r="F15" s="32" t="n"/>
      <c r="G15" s="32" t="n"/>
      <c r="H15" s="16" t="n"/>
      <c r="I15" s="33" t="n"/>
      <c r="J15" s="34">
        <f>IF(A15="","",IF(OR(NOT(ISNUMBER(H15)),NOT(ISNUMBER(I15))),"",IFERROR(H15*I15,"")))</f>
        <v/>
      </c>
      <c r="K15" s="14" t="n"/>
      <c r="L15" s="14" t="n"/>
      <c r="M15" s="13" t="n"/>
      <c r="N15" s="19">
        <f>IF(A15="","",IF(M15="Pendiente",IF(NOT(ISNUMBER(F15)),"Comprobar fecha de salida",IF(G15&lt;&gt;"","Comprobar estado y fecha",IF(F15&lt;TODAY(),"Comprobar: salida vencida",IF(AND(ISNUMBER('Parámetros'!$B$4),F15-TODAY()&lt;='Parámetros'!$B$4),"Comprobar emisión prioritaria",IF(AND(ISNUMBER(J15),ISNUMBER('Parámetros'!$B$9),J15&gt;'Parámetros'!$B$9),"Comprobar importe elevado",""))))),IF(AND(M15="Emitido",G15=""),"Comprobar fecha de emisión",IF(AND(ISNUMBER(J15),ISNUMBER('Parámetros'!$B$9),J15&gt;'Parámetros'!$B$9),"Comprobar importe elevado",""))))</f>
        <v/>
      </c>
    </row>
    <row r="16" ht="30" customHeight="1">
      <c r="A16" s="13" t="n"/>
      <c r="B16" s="13" t="n"/>
      <c r="C16" s="14" t="n"/>
      <c r="D16" s="14" t="n"/>
      <c r="E16" s="14" t="n"/>
      <c r="F16" s="32" t="n"/>
      <c r="G16" s="32" t="n"/>
      <c r="H16" s="16" t="n"/>
      <c r="I16" s="33" t="n"/>
      <c r="J16" s="34">
        <f>IF(A16="","",IF(OR(NOT(ISNUMBER(H16)),NOT(ISNUMBER(I16))),"",IFERROR(H16*I16,"")))</f>
        <v/>
      </c>
      <c r="K16" s="14" t="n"/>
      <c r="L16" s="14" t="n"/>
      <c r="M16" s="13" t="n"/>
      <c r="N16" s="19">
        <f>IF(A16="","",IF(M16="Pendiente",IF(NOT(ISNUMBER(F16)),"Comprobar fecha de salida",IF(G16&lt;&gt;"","Comprobar estado y fecha",IF(F16&lt;TODAY(),"Comprobar: salida vencida",IF(AND(ISNUMBER('Parámetros'!$B$4),F16-TODAY()&lt;='Parámetros'!$B$4),"Comprobar emisión prioritaria",IF(AND(ISNUMBER(J16),ISNUMBER('Parámetros'!$B$9),J16&gt;'Parámetros'!$B$9),"Comprobar importe elevado",""))))),IF(AND(M16="Emitido",G16=""),"Comprobar fecha de emisión",IF(AND(ISNUMBER(J16),ISNUMBER('Parámetros'!$B$9),J16&gt;'Parámetros'!$B$9),"Comprobar importe elevado",""))))</f>
        <v/>
      </c>
    </row>
    <row r="17" ht="30" customHeight="1">
      <c r="A17" s="13" t="n"/>
      <c r="B17" s="13" t="n"/>
      <c r="C17" s="14" t="n"/>
      <c r="D17" s="14" t="n"/>
      <c r="E17" s="14" t="n"/>
      <c r="F17" s="32" t="n"/>
      <c r="G17" s="32" t="n"/>
      <c r="H17" s="16" t="n"/>
      <c r="I17" s="33" t="n"/>
      <c r="J17" s="34">
        <f>IF(A17="","",IF(OR(NOT(ISNUMBER(H17)),NOT(ISNUMBER(I17))),"",IFERROR(H17*I17,"")))</f>
        <v/>
      </c>
      <c r="K17" s="14" t="n"/>
      <c r="L17" s="14" t="n"/>
      <c r="M17" s="13" t="n"/>
      <c r="N17" s="19">
        <f>IF(A17="","",IF(M17="Pendiente",IF(NOT(ISNUMBER(F17)),"Comprobar fecha de salida",IF(G17&lt;&gt;"","Comprobar estado y fecha",IF(F17&lt;TODAY(),"Comprobar: salida vencida",IF(AND(ISNUMBER('Parámetros'!$B$4),F17-TODAY()&lt;='Parámetros'!$B$4),"Comprobar emisión prioritaria",IF(AND(ISNUMBER(J17),ISNUMBER('Parámetros'!$B$9),J17&gt;'Parámetros'!$B$9),"Comprobar importe elevado",""))))),IF(AND(M17="Emitido",G17=""),"Comprobar fecha de emisión",IF(AND(ISNUMBER(J17),ISNUMBER('Parámetros'!$B$9),J17&gt;'Parámetros'!$B$9),"Comprobar importe elevado",""))))</f>
        <v/>
      </c>
    </row>
    <row r="18" ht="30" customHeight="1">
      <c r="A18" s="13" t="n"/>
      <c r="B18" s="13" t="n"/>
      <c r="C18" s="14" t="n"/>
      <c r="D18" s="14" t="n"/>
      <c r="E18" s="14" t="n"/>
      <c r="F18" s="32" t="n"/>
      <c r="G18" s="32" t="n"/>
      <c r="H18" s="16" t="n"/>
      <c r="I18" s="33" t="n"/>
      <c r="J18" s="34">
        <f>IF(A18="","",IF(OR(NOT(ISNUMBER(H18)),NOT(ISNUMBER(I18))),"",IFERROR(H18*I18,"")))</f>
        <v/>
      </c>
      <c r="K18" s="14" t="n"/>
      <c r="L18" s="14" t="n"/>
      <c r="M18" s="13" t="n"/>
      <c r="N18" s="19">
        <f>IF(A18="","",IF(M18="Pendiente",IF(NOT(ISNUMBER(F18)),"Comprobar fecha de salida",IF(G18&lt;&gt;"","Comprobar estado y fecha",IF(F18&lt;TODAY(),"Comprobar: salida vencida",IF(AND(ISNUMBER('Parámetros'!$B$4),F18-TODAY()&lt;='Parámetros'!$B$4),"Comprobar emisión prioritaria",IF(AND(ISNUMBER(J18),ISNUMBER('Parámetros'!$B$9),J18&gt;'Parámetros'!$B$9),"Comprobar importe elevado",""))))),IF(AND(M18="Emitido",G18=""),"Comprobar fecha de emisión",IF(AND(ISNUMBER(J18),ISNUMBER('Parámetros'!$B$9),J18&gt;'Parámetros'!$B$9),"Comprobar importe elevado",""))))</f>
        <v/>
      </c>
    </row>
    <row r="19" ht="30" customHeight="1">
      <c r="A19" s="13" t="n"/>
      <c r="B19" s="13" t="n"/>
      <c r="C19" s="14" t="n"/>
      <c r="D19" s="14" t="n"/>
      <c r="E19" s="14" t="n"/>
      <c r="F19" s="32" t="n"/>
      <c r="G19" s="32" t="n"/>
      <c r="H19" s="16" t="n"/>
      <c r="I19" s="33" t="n"/>
      <c r="J19" s="34">
        <f>IF(A19="","",IF(OR(NOT(ISNUMBER(H19)),NOT(ISNUMBER(I19))),"",IFERROR(H19*I19,"")))</f>
        <v/>
      </c>
      <c r="K19" s="14" t="n"/>
      <c r="L19" s="14" t="n"/>
      <c r="M19" s="13" t="n"/>
      <c r="N19" s="19">
        <f>IF(A19="","",IF(M19="Pendiente",IF(NOT(ISNUMBER(F19)),"Comprobar fecha de salida",IF(G19&lt;&gt;"","Comprobar estado y fecha",IF(F19&lt;TODAY(),"Comprobar: salida vencida",IF(AND(ISNUMBER('Parámetros'!$B$4),F19-TODAY()&lt;='Parámetros'!$B$4),"Comprobar emisión prioritaria",IF(AND(ISNUMBER(J19),ISNUMBER('Parámetros'!$B$9),J19&gt;'Parámetros'!$B$9),"Comprobar importe elevado",""))))),IF(AND(M19="Emitido",G19=""),"Comprobar fecha de emisión",IF(AND(ISNUMBER(J19),ISNUMBER('Parámetros'!$B$9),J19&gt;'Parámetros'!$B$9),"Comprobar importe elevado",""))))</f>
        <v/>
      </c>
    </row>
    <row r="20" ht="30" customHeight="1">
      <c r="A20" s="13" t="n"/>
      <c r="B20" s="13" t="n"/>
      <c r="C20" s="14" t="n"/>
      <c r="D20" s="14" t="n"/>
      <c r="E20" s="14" t="n"/>
      <c r="F20" s="32" t="n"/>
      <c r="G20" s="32" t="n"/>
      <c r="H20" s="16" t="n"/>
      <c r="I20" s="33" t="n"/>
      <c r="J20" s="34">
        <f>IF(A20="","",IF(OR(NOT(ISNUMBER(H20)),NOT(ISNUMBER(I20))),"",IFERROR(H20*I20,"")))</f>
        <v/>
      </c>
      <c r="K20" s="14" t="n"/>
      <c r="L20" s="14" t="n"/>
      <c r="M20" s="13" t="n"/>
      <c r="N20" s="19">
        <f>IF(A20="","",IF(M20="Pendiente",IF(NOT(ISNUMBER(F20)),"Comprobar fecha de salida",IF(G20&lt;&gt;"","Comprobar estado y fecha",IF(F20&lt;TODAY(),"Comprobar: salida vencida",IF(AND(ISNUMBER('Parámetros'!$B$4),F20-TODAY()&lt;='Parámetros'!$B$4),"Comprobar emisión prioritaria",IF(AND(ISNUMBER(J20),ISNUMBER('Parámetros'!$B$9),J20&gt;'Parámetros'!$B$9),"Comprobar importe elevado",""))))),IF(AND(M20="Emitido",G20=""),"Comprobar fecha de emisión",IF(AND(ISNUMBER(J20),ISNUMBER('Parámetros'!$B$9),J20&gt;'Parámetros'!$B$9),"Comprobar importe elevado",""))))</f>
        <v/>
      </c>
    </row>
    <row r="21" ht="30" customHeight="1">
      <c r="A21" s="13" t="n"/>
      <c r="B21" s="13" t="n"/>
      <c r="C21" s="14" t="n"/>
      <c r="D21" s="14" t="n"/>
      <c r="E21" s="14" t="n"/>
      <c r="F21" s="32" t="n"/>
      <c r="G21" s="32" t="n"/>
      <c r="H21" s="16" t="n"/>
      <c r="I21" s="33" t="n"/>
      <c r="J21" s="34">
        <f>IF(A21="","",IF(OR(NOT(ISNUMBER(H21)),NOT(ISNUMBER(I21))),"",IFERROR(H21*I21,"")))</f>
        <v/>
      </c>
      <c r="K21" s="14" t="n"/>
      <c r="L21" s="14" t="n"/>
      <c r="M21" s="13" t="n"/>
      <c r="N21" s="19">
        <f>IF(A21="","",IF(M21="Pendiente",IF(NOT(ISNUMBER(F21)),"Comprobar fecha de salida",IF(G21&lt;&gt;"","Comprobar estado y fecha",IF(F21&lt;TODAY(),"Comprobar: salida vencida",IF(AND(ISNUMBER('Parámetros'!$B$4),F21-TODAY()&lt;='Parámetros'!$B$4),"Comprobar emisión prioritaria",IF(AND(ISNUMBER(J21),ISNUMBER('Parámetros'!$B$9),J21&gt;'Parámetros'!$B$9),"Comprobar importe elevado",""))))),IF(AND(M21="Emitido",G21=""),"Comprobar fecha de emisión",IF(AND(ISNUMBER(J21),ISNUMBER('Parámetros'!$B$9),J21&gt;'Parámetros'!$B$9),"Comprobar importe elevado",""))))</f>
        <v/>
      </c>
    </row>
    <row r="22" ht="30" customHeight="1">
      <c r="A22" s="13" t="n"/>
      <c r="B22" s="13" t="n"/>
      <c r="C22" s="14" t="n"/>
      <c r="D22" s="14" t="n"/>
      <c r="E22" s="14" t="n"/>
      <c r="F22" s="32" t="n"/>
      <c r="G22" s="32" t="n"/>
      <c r="H22" s="16" t="n"/>
      <c r="I22" s="33" t="n"/>
      <c r="J22" s="34">
        <f>IF(A22="","",IF(OR(NOT(ISNUMBER(H22)),NOT(ISNUMBER(I22))),"",IFERROR(H22*I22,"")))</f>
        <v/>
      </c>
      <c r="K22" s="14" t="n"/>
      <c r="L22" s="14" t="n"/>
      <c r="M22" s="13" t="n"/>
      <c r="N22" s="19">
        <f>IF(A22="","",IF(M22="Pendiente",IF(NOT(ISNUMBER(F22)),"Comprobar fecha de salida",IF(G22&lt;&gt;"","Comprobar estado y fecha",IF(F22&lt;TODAY(),"Comprobar: salida vencida",IF(AND(ISNUMBER('Parámetros'!$B$4),F22-TODAY()&lt;='Parámetros'!$B$4),"Comprobar emisión prioritaria",IF(AND(ISNUMBER(J22),ISNUMBER('Parámetros'!$B$9),J22&gt;'Parámetros'!$B$9),"Comprobar importe elevado",""))))),IF(AND(M22="Emitido",G22=""),"Comprobar fecha de emisión",IF(AND(ISNUMBER(J22),ISNUMBER('Parámetros'!$B$9),J22&gt;'Parámetros'!$B$9),"Comprobar importe elevado",""))))</f>
        <v/>
      </c>
    </row>
    <row r="23" ht="30" customHeight="1">
      <c r="A23" s="13" t="n"/>
      <c r="B23" s="13" t="n"/>
      <c r="C23" s="14" t="n"/>
      <c r="D23" s="14" t="n"/>
      <c r="E23" s="14" t="n"/>
      <c r="F23" s="32" t="n"/>
      <c r="G23" s="32" t="n"/>
      <c r="H23" s="16" t="n"/>
      <c r="I23" s="33" t="n"/>
      <c r="J23" s="34">
        <f>IF(A23="","",IF(OR(NOT(ISNUMBER(H23)),NOT(ISNUMBER(I23))),"",IFERROR(H23*I23,"")))</f>
        <v/>
      </c>
      <c r="K23" s="14" t="n"/>
      <c r="L23" s="14" t="n"/>
      <c r="M23" s="13" t="n"/>
      <c r="N23" s="19">
        <f>IF(A23="","",IF(M23="Pendiente",IF(NOT(ISNUMBER(F23)),"Comprobar fecha de salida",IF(G23&lt;&gt;"","Comprobar estado y fecha",IF(F23&lt;TODAY(),"Comprobar: salida vencida",IF(AND(ISNUMBER('Parámetros'!$B$4),F23-TODAY()&lt;='Parámetros'!$B$4),"Comprobar emisión prioritaria",IF(AND(ISNUMBER(J23),ISNUMBER('Parámetros'!$B$9),J23&gt;'Parámetros'!$B$9),"Comprobar importe elevado",""))))),IF(AND(M23="Emitido",G23=""),"Comprobar fecha de emisión",IF(AND(ISNUMBER(J23),ISNUMBER('Parámetros'!$B$9),J23&gt;'Parámetros'!$B$9),"Comprobar importe elevado",""))))</f>
        <v/>
      </c>
    </row>
    <row r="24" ht="30" customHeight="1">
      <c r="A24" s="13" t="n"/>
      <c r="B24" s="13" t="n"/>
      <c r="C24" s="14" t="n"/>
      <c r="D24" s="14" t="n"/>
      <c r="E24" s="14" t="n"/>
      <c r="F24" s="32" t="n"/>
      <c r="G24" s="32" t="n"/>
      <c r="H24" s="16" t="n"/>
      <c r="I24" s="33" t="n"/>
      <c r="J24" s="34">
        <f>IF(A24="","",IF(OR(NOT(ISNUMBER(H24)),NOT(ISNUMBER(I24))),"",IFERROR(H24*I24,"")))</f>
        <v/>
      </c>
      <c r="K24" s="14" t="n"/>
      <c r="L24" s="14" t="n"/>
      <c r="M24" s="13" t="n"/>
      <c r="N24" s="19">
        <f>IF(A24="","",IF(M24="Pendiente",IF(NOT(ISNUMBER(F24)),"Comprobar fecha de salida",IF(G24&lt;&gt;"","Comprobar estado y fecha",IF(F24&lt;TODAY(),"Comprobar: salida vencida",IF(AND(ISNUMBER('Parámetros'!$B$4),F24-TODAY()&lt;='Parámetros'!$B$4),"Comprobar emisión prioritaria",IF(AND(ISNUMBER(J24),ISNUMBER('Parámetros'!$B$9),J24&gt;'Parámetros'!$B$9),"Comprobar importe elevado",""))))),IF(AND(M24="Emitido",G24=""),"Comprobar fecha de emisión",IF(AND(ISNUMBER(J24),ISNUMBER('Parámetros'!$B$9),J24&gt;'Parámetros'!$B$9),"Comprobar importe elevado",""))))</f>
        <v/>
      </c>
    </row>
    <row r="25" ht="30" customHeight="1">
      <c r="A25" s="13" t="n"/>
      <c r="B25" s="13" t="n"/>
      <c r="C25" s="14" t="n"/>
      <c r="D25" s="14" t="n"/>
      <c r="E25" s="14" t="n"/>
      <c r="F25" s="32" t="n"/>
      <c r="G25" s="32" t="n"/>
      <c r="H25" s="16" t="n"/>
      <c r="I25" s="33" t="n"/>
      <c r="J25" s="34">
        <f>IF(A25="","",IF(OR(NOT(ISNUMBER(H25)),NOT(ISNUMBER(I25))),"",IFERROR(H25*I25,"")))</f>
        <v/>
      </c>
      <c r="K25" s="14" t="n"/>
      <c r="L25" s="14" t="n"/>
      <c r="M25" s="13" t="n"/>
      <c r="N25" s="19">
        <f>IF(A25="","",IF(M25="Pendiente",IF(NOT(ISNUMBER(F25)),"Comprobar fecha de salida",IF(G25&lt;&gt;"","Comprobar estado y fecha",IF(F25&lt;TODAY(),"Comprobar: salida vencida",IF(AND(ISNUMBER('Parámetros'!$B$4),F25-TODAY()&lt;='Parámetros'!$B$4),"Comprobar emisión prioritaria",IF(AND(ISNUMBER(J25),ISNUMBER('Parámetros'!$B$9),J25&gt;'Parámetros'!$B$9),"Comprobar importe elevado",""))))),IF(AND(M25="Emitido",G25=""),"Comprobar fecha de emisión",IF(AND(ISNUMBER(J25),ISNUMBER('Parámetros'!$B$9),J25&gt;'Parámetros'!$B$9),"Comprobar importe elevado",""))))</f>
        <v/>
      </c>
    </row>
    <row r="26" ht="30" customHeight="1">
      <c r="A26" s="13" t="n"/>
      <c r="B26" s="13" t="n"/>
      <c r="C26" s="14" t="n"/>
      <c r="D26" s="14" t="n"/>
      <c r="E26" s="14" t="n"/>
      <c r="F26" s="32" t="n"/>
      <c r="G26" s="32" t="n"/>
      <c r="H26" s="16" t="n"/>
      <c r="I26" s="33" t="n"/>
      <c r="J26" s="34">
        <f>IF(A26="","",IF(OR(NOT(ISNUMBER(H26)),NOT(ISNUMBER(I26))),"",IFERROR(H26*I26,"")))</f>
        <v/>
      </c>
      <c r="K26" s="14" t="n"/>
      <c r="L26" s="14" t="n"/>
      <c r="M26" s="13" t="n"/>
      <c r="N26" s="19">
        <f>IF(A26="","",IF(M26="Pendiente",IF(NOT(ISNUMBER(F26)),"Comprobar fecha de salida",IF(G26&lt;&gt;"","Comprobar estado y fecha",IF(F26&lt;TODAY(),"Comprobar: salida vencida",IF(AND(ISNUMBER('Parámetros'!$B$4),F26-TODAY()&lt;='Parámetros'!$B$4),"Comprobar emisión prioritaria",IF(AND(ISNUMBER(J26),ISNUMBER('Parámetros'!$B$9),J26&gt;'Parámetros'!$B$9),"Comprobar importe elevado",""))))),IF(AND(M26="Emitido",G26=""),"Comprobar fecha de emisión",IF(AND(ISNUMBER(J26),ISNUMBER('Parámetros'!$B$9),J26&gt;'Parámetros'!$B$9),"Comprobar importe elevado",""))))</f>
        <v/>
      </c>
    </row>
    <row r="27" ht="30" customHeight="1">
      <c r="A27" s="13" t="n"/>
      <c r="B27" s="13" t="n"/>
      <c r="C27" s="14" t="n"/>
      <c r="D27" s="14" t="n"/>
      <c r="E27" s="14" t="n"/>
      <c r="F27" s="32" t="n"/>
      <c r="G27" s="32" t="n"/>
      <c r="H27" s="16" t="n"/>
      <c r="I27" s="33" t="n"/>
      <c r="J27" s="34">
        <f>IF(A27="","",IF(OR(NOT(ISNUMBER(H27)),NOT(ISNUMBER(I27))),"",IFERROR(H27*I27,"")))</f>
        <v/>
      </c>
      <c r="K27" s="14" t="n"/>
      <c r="L27" s="14" t="n"/>
      <c r="M27" s="13" t="n"/>
      <c r="N27" s="19">
        <f>IF(A27="","",IF(M27="Pendiente",IF(NOT(ISNUMBER(F27)),"Comprobar fecha de salida",IF(G27&lt;&gt;"","Comprobar estado y fecha",IF(F27&lt;TODAY(),"Comprobar: salida vencida",IF(AND(ISNUMBER('Parámetros'!$B$4),F27-TODAY()&lt;='Parámetros'!$B$4),"Comprobar emisión prioritaria",IF(AND(ISNUMBER(J27),ISNUMBER('Parámetros'!$B$9),J27&gt;'Parámetros'!$B$9),"Comprobar importe elevado",""))))),IF(AND(M27="Emitido",G27=""),"Comprobar fecha de emisión",IF(AND(ISNUMBER(J27),ISNUMBER('Parámetros'!$B$9),J27&gt;'Parámetros'!$B$9),"Comprobar importe elevado",""))))</f>
        <v/>
      </c>
    </row>
    <row r="28" ht="30" customHeight="1">
      <c r="A28" s="13" t="n"/>
      <c r="B28" s="13" t="n"/>
      <c r="C28" s="14" t="n"/>
      <c r="D28" s="14" t="n"/>
      <c r="E28" s="14" t="n"/>
      <c r="F28" s="32" t="n"/>
      <c r="G28" s="32" t="n"/>
      <c r="H28" s="16" t="n"/>
      <c r="I28" s="33" t="n"/>
      <c r="J28" s="34">
        <f>IF(A28="","",IF(OR(NOT(ISNUMBER(H28)),NOT(ISNUMBER(I28))),"",IFERROR(H28*I28,"")))</f>
        <v/>
      </c>
      <c r="K28" s="14" t="n"/>
      <c r="L28" s="14" t="n"/>
      <c r="M28" s="13" t="n"/>
      <c r="N28" s="19">
        <f>IF(A28="","",IF(M28="Pendiente",IF(NOT(ISNUMBER(F28)),"Comprobar fecha de salida",IF(G28&lt;&gt;"","Comprobar estado y fecha",IF(F28&lt;TODAY(),"Comprobar: salida vencida",IF(AND(ISNUMBER('Parámetros'!$B$4),F28-TODAY()&lt;='Parámetros'!$B$4),"Comprobar emisión prioritaria",IF(AND(ISNUMBER(J28),ISNUMBER('Parámetros'!$B$9),J28&gt;'Parámetros'!$B$9),"Comprobar importe elevado",""))))),IF(AND(M28="Emitido",G28=""),"Comprobar fecha de emisión",IF(AND(ISNUMBER(J28),ISNUMBER('Parámetros'!$B$9),J28&gt;'Parámetros'!$B$9),"Comprobar importe elevado",""))))</f>
        <v/>
      </c>
    </row>
    <row r="29" ht="30" customHeight="1">
      <c r="A29" s="13" t="n"/>
      <c r="B29" s="13" t="n"/>
      <c r="C29" s="14" t="n"/>
      <c r="D29" s="14" t="n"/>
      <c r="E29" s="14" t="n"/>
      <c r="F29" s="32" t="n"/>
      <c r="G29" s="32" t="n"/>
      <c r="H29" s="16" t="n"/>
      <c r="I29" s="33" t="n"/>
      <c r="J29" s="34">
        <f>IF(A29="","",IF(OR(NOT(ISNUMBER(H29)),NOT(ISNUMBER(I29))),"",IFERROR(H29*I29,"")))</f>
        <v/>
      </c>
      <c r="K29" s="14" t="n"/>
      <c r="L29" s="14" t="n"/>
      <c r="M29" s="13" t="n"/>
      <c r="N29" s="19">
        <f>IF(A29="","",IF(M29="Pendiente",IF(NOT(ISNUMBER(F29)),"Comprobar fecha de salida",IF(G29&lt;&gt;"","Comprobar estado y fecha",IF(F29&lt;TODAY(),"Comprobar: salida vencida",IF(AND(ISNUMBER('Parámetros'!$B$4),F29-TODAY()&lt;='Parámetros'!$B$4),"Comprobar emisión prioritaria",IF(AND(ISNUMBER(J29),ISNUMBER('Parámetros'!$B$9),J29&gt;'Parámetros'!$B$9),"Comprobar importe elevado",""))))),IF(AND(M29="Emitido",G29=""),"Comprobar fecha de emisión",IF(AND(ISNUMBER(J29),ISNUMBER('Parámetros'!$B$9),J29&gt;'Parámetros'!$B$9),"Comprobar importe elevado",""))))</f>
        <v/>
      </c>
    </row>
    <row r="30" ht="30" customHeight="1">
      <c r="A30" s="13" t="n"/>
      <c r="B30" s="13" t="n"/>
      <c r="C30" s="14" t="n"/>
      <c r="D30" s="14" t="n"/>
      <c r="E30" s="14" t="n"/>
      <c r="F30" s="32" t="n"/>
      <c r="G30" s="32" t="n"/>
      <c r="H30" s="16" t="n"/>
      <c r="I30" s="33" t="n"/>
      <c r="J30" s="34">
        <f>IF(A30="","",IF(OR(NOT(ISNUMBER(H30)),NOT(ISNUMBER(I30))),"",IFERROR(H30*I30,"")))</f>
        <v/>
      </c>
      <c r="K30" s="14" t="n"/>
      <c r="L30" s="14" t="n"/>
      <c r="M30" s="13" t="n"/>
      <c r="N30" s="19">
        <f>IF(A30="","",IF(M30="Pendiente",IF(NOT(ISNUMBER(F30)),"Comprobar fecha de salida",IF(G30&lt;&gt;"","Comprobar estado y fecha",IF(F30&lt;TODAY(),"Comprobar: salida vencida",IF(AND(ISNUMBER('Parámetros'!$B$4),F30-TODAY()&lt;='Parámetros'!$B$4),"Comprobar emisión prioritaria",IF(AND(ISNUMBER(J30),ISNUMBER('Parámetros'!$B$9),J30&gt;'Parámetros'!$B$9),"Comprobar importe elevado",""))))),IF(AND(M30="Emitido",G30=""),"Comprobar fecha de emisión",IF(AND(ISNUMBER(J30),ISNUMBER('Parámetros'!$B$9),J30&gt;'Parámetros'!$B$9),"Comprobar importe elevado",""))))</f>
        <v/>
      </c>
    </row>
    <row r="31" ht="30" customHeight="1">
      <c r="A31" s="13" t="n"/>
      <c r="B31" s="13" t="n"/>
      <c r="C31" s="14" t="n"/>
      <c r="D31" s="14" t="n"/>
      <c r="E31" s="14" t="n"/>
      <c r="F31" s="32" t="n"/>
      <c r="G31" s="32" t="n"/>
      <c r="H31" s="16" t="n"/>
      <c r="I31" s="33" t="n"/>
      <c r="J31" s="34">
        <f>IF(A31="","",IF(OR(NOT(ISNUMBER(H31)),NOT(ISNUMBER(I31))),"",IFERROR(H31*I31,"")))</f>
        <v/>
      </c>
      <c r="K31" s="14" t="n"/>
      <c r="L31" s="14" t="n"/>
      <c r="M31" s="13" t="n"/>
      <c r="N31" s="19">
        <f>IF(A31="","",IF(M31="Pendiente",IF(NOT(ISNUMBER(F31)),"Comprobar fecha de salida",IF(G31&lt;&gt;"","Comprobar estado y fecha",IF(F31&lt;TODAY(),"Comprobar: salida vencida",IF(AND(ISNUMBER('Parámetros'!$B$4),F31-TODAY()&lt;='Parámetros'!$B$4),"Comprobar emisión prioritaria",IF(AND(ISNUMBER(J31),ISNUMBER('Parámetros'!$B$9),J31&gt;'Parámetros'!$B$9),"Comprobar importe elevado",""))))),IF(AND(M31="Emitido",G31=""),"Comprobar fecha de emisión",IF(AND(ISNUMBER(J31),ISNUMBER('Parámetros'!$B$9),J31&gt;'Parámetros'!$B$9),"Comprobar importe elevado",""))))</f>
        <v/>
      </c>
    </row>
    <row r="32" ht="30" customHeight="1">
      <c r="A32" s="13" t="n"/>
      <c r="B32" s="13" t="n"/>
      <c r="C32" s="14" t="n"/>
      <c r="D32" s="14" t="n"/>
      <c r="E32" s="14" t="n"/>
      <c r="F32" s="32" t="n"/>
      <c r="G32" s="32" t="n"/>
      <c r="H32" s="16" t="n"/>
      <c r="I32" s="33" t="n"/>
      <c r="J32" s="34">
        <f>IF(A32="","",IF(OR(NOT(ISNUMBER(H32)),NOT(ISNUMBER(I32))),"",IFERROR(H32*I32,"")))</f>
        <v/>
      </c>
      <c r="K32" s="14" t="n"/>
      <c r="L32" s="14" t="n"/>
      <c r="M32" s="13" t="n"/>
      <c r="N32" s="19">
        <f>IF(A32="","",IF(M32="Pendiente",IF(NOT(ISNUMBER(F32)),"Comprobar fecha de salida",IF(G32&lt;&gt;"","Comprobar estado y fecha",IF(F32&lt;TODAY(),"Comprobar: salida vencida",IF(AND(ISNUMBER('Parámetros'!$B$4),F32-TODAY()&lt;='Parámetros'!$B$4),"Comprobar emisión prioritaria",IF(AND(ISNUMBER(J32),ISNUMBER('Parámetros'!$B$9),J32&gt;'Parámetros'!$B$9),"Comprobar importe elevado",""))))),IF(AND(M32="Emitido",G32=""),"Comprobar fecha de emisión",IF(AND(ISNUMBER(J32),ISNUMBER('Parámetros'!$B$9),J32&gt;'Parámetros'!$B$9),"Comprobar importe elevado",""))))</f>
        <v/>
      </c>
    </row>
    <row r="33" ht="30" customHeight="1">
      <c r="A33" s="13" t="n"/>
      <c r="B33" s="13" t="n"/>
      <c r="C33" s="14" t="n"/>
      <c r="D33" s="14" t="n"/>
      <c r="E33" s="14" t="n"/>
      <c r="F33" s="32" t="n"/>
      <c r="G33" s="32" t="n"/>
      <c r="H33" s="16" t="n"/>
      <c r="I33" s="33" t="n"/>
      <c r="J33" s="34">
        <f>IF(A33="","",IF(OR(NOT(ISNUMBER(H33)),NOT(ISNUMBER(I33))),"",IFERROR(H33*I33,"")))</f>
        <v/>
      </c>
      <c r="K33" s="14" t="n"/>
      <c r="L33" s="14" t="n"/>
      <c r="M33" s="13" t="n"/>
      <c r="N33" s="19">
        <f>IF(A33="","",IF(M33="Pendiente",IF(NOT(ISNUMBER(F33)),"Comprobar fecha de salida",IF(G33&lt;&gt;"","Comprobar estado y fecha",IF(F33&lt;TODAY(),"Comprobar: salida vencida",IF(AND(ISNUMBER('Parámetros'!$B$4),F33-TODAY()&lt;='Parámetros'!$B$4),"Comprobar emisión prioritaria",IF(AND(ISNUMBER(J33),ISNUMBER('Parámetros'!$B$9),J33&gt;'Parámetros'!$B$9),"Comprobar importe elevado",""))))),IF(AND(M33="Emitido",G33=""),"Comprobar fecha de emisión",IF(AND(ISNUMBER(J33),ISNUMBER('Parámetros'!$B$9),J33&gt;'Parámetros'!$B$9),"Comprobar importe elevado",""))))</f>
        <v/>
      </c>
    </row>
    <row r="34" ht="30" customHeight="1">
      <c r="A34" s="13" t="n"/>
      <c r="B34" s="13" t="n"/>
      <c r="C34" s="14" t="n"/>
      <c r="D34" s="14" t="n"/>
      <c r="E34" s="14" t="n"/>
      <c r="F34" s="32" t="n"/>
      <c r="G34" s="32" t="n"/>
      <c r="H34" s="16" t="n"/>
      <c r="I34" s="33" t="n"/>
      <c r="J34" s="34">
        <f>IF(A34="","",IF(OR(NOT(ISNUMBER(H34)),NOT(ISNUMBER(I34))),"",IFERROR(H34*I34,"")))</f>
        <v/>
      </c>
      <c r="K34" s="14" t="n"/>
      <c r="L34" s="14" t="n"/>
      <c r="M34" s="13" t="n"/>
      <c r="N34" s="19">
        <f>IF(A34="","",IF(M34="Pendiente",IF(NOT(ISNUMBER(F34)),"Comprobar fecha de salida",IF(G34&lt;&gt;"","Comprobar estado y fecha",IF(F34&lt;TODAY(),"Comprobar: salida vencida",IF(AND(ISNUMBER('Parámetros'!$B$4),F34-TODAY()&lt;='Parámetros'!$B$4),"Comprobar emisión prioritaria",IF(AND(ISNUMBER(J34),ISNUMBER('Parámetros'!$B$9),J34&gt;'Parámetros'!$B$9),"Comprobar importe elevado",""))))),IF(AND(M34="Emitido",G34=""),"Comprobar fecha de emisión",IF(AND(ISNUMBER(J34),ISNUMBER('Parámetros'!$B$9),J34&gt;'Parámetros'!$B$9),"Comprobar importe elevado",""))))</f>
        <v/>
      </c>
    </row>
    <row r="35" ht="30" customHeight="1">
      <c r="A35" s="13" t="n"/>
      <c r="B35" s="13" t="n"/>
      <c r="C35" s="14" t="n"/>
      <c r="D35" s="14" t="n"/>
      <c r="E35" s="14" t="n"/>
      <c r="F35" s="32" t="n"/>
      <c r="G35" s="32" t="n"/>
      <c r="H35" s="16" t="n"/>
      <c r="I35" s="33" t="n"/>
      <c r="J35" s="34">
        <f>IF(A35="","",IF(OR(NOT(ISNUMBER(H35)),NOT(ISNUMBER(I35))),"",IFERROR(H35*I35,"")))</f>
        <v/>
      </c>
      <c r="K35" s="14" t="n"/>
      <c r="L35" s="14" t="n"/>
      <c r="M35" s="13" t="n"/>
      <c r="N35" s="19">
        <f>IF(A35="","",IF(M35="Pendiente",IF(NOT(ISNUMBER(F35)),"Comprobar fecha de salida",IF(G35&lt;&gt;"","Comprobar estado y fecha",IF(F35&lt;TODAY(),"Comprobar: salida vencida",IF(AND(ISNUMBER('Parámetros'!$B$4),F35-TODAY()&lt;='Parámetros'!$B$4),"Comprobar emisión prioritaria",IF(AND(ISNUMBER(J35),ISNUMBER('Parámetros'!$B$9),J35&gt;'Parámetros'!$B$9),"Comprobar importe elevado",""))))),IF(AND(M35="Emitido",G35=""),"Comprobar fecha de emisión",IF(AND(ISNUMBER(J35),ISNUMBER('Parámetros'!$B$9),J35&gt;'Parámetros'!$B$9),"Comprobar importe elevado",""))))</f>
        <v/>
      </c>
    </row>
    <row r="36" ht="30" customHeight="1">
      <c r="A36" s="13" t="n"/>
      <c r="B36" s="13" t="n"/>
      <c r="C36" s="14" t="n"/>
      <c r="D36" s="14" t="n"/>
      <c r="E36" s="14" t="n"/>
      <c r="F36" s="32" t="n"/>
      <c r="G36" s="32" t="n"/>
      <c r="H36" s="16" t="n"/>
      <c r="I36" s="33" t="n"/>
      <c r="J36" s="34">
        <f>IF(A36="","",IF(OR(NOT(ISNUMBER(H36)),NOT(ISNUMBER(I36))),"",IFERROR(H36*I36,"")))</f>
        <v/>
      </c>
      <c r="K36" s="14" t="n"/>
      <c r="L36" s="14" t="n"/>
      <c r="M36" s="13" t="n"/>
      <c r="N36" s="19">
        <f>IF(A36="","",IF(M36="Pendiente",IF(NOT(ISNUMBER(F36)),"Comprobar fecha de salida",IF(G36&lt;&gt;"","Comprobar estado y fecha",IF(F36&lt;TODAY(),"Comprobar: salida vencida",IF(AND(ISNUMBER('Parámetros'!$B$4),F36-TODAY()&lt;='Parámetros'!$B$4),"Comprobar emisión prioritaria",IF(AND(ISNUMBER(J36),ISNUMBER('Parámetros'!$B$9),J36&gt;'Parámetros'!$B$9),"Comprobar importe elevado",""))))),IF(AND(M36="Emitido",G36=""),"Comprobar fecha de emisión",IF(AND(ISNUMBER(J36),ISNUMBER('Parámetros'!$B$9),J36&gt;'Parámetros'!$B$9),"Comprobar importe elevado",""))))</f>
        <v/>
      </c>
    </row>
    <row r="37" ht="30" customHeight="1">
      <c r="A37" s="13" t="n"/>
      <c r="B37" s="13" t="n"/>
      <c r="C37" s="14" t="n"/>
      <c r="D37" s="14" t="n"/>
      <c r="E37" s="14" t="n"/>
      <c r="F37" s="32" t="n"/>
      <c r="G37" s="32" t="n"/>
      <c r="H37" s="16" t="n"/>
      <c r="I37" s="33" t="n"/>
      <c r="J37" s="34">
        <f>IF(A37="","",IF(OR(NOT(ISNUMBER(H37)),NOT(ISNUMBER(I37))),"",IFERROR(H37*I37,"")))</f>
        <v/>
      </c>
      <c r="K37" s="14" t="n"/>
      <c r="L37" s="14" t="n"/>
      <c r="M37" s="13" t="n"/>
      <c r="N37" s="19">
        <f>IF(A37="","",IF(M37="Pendiente",IF(NOT(ISNUMBER(F37)),"Comprobar fecha de salida",IF(G37&lt;&gt;"","Comprobar estado y fecha",IF(F37&lt;TODAY(),"Comprobar: salida vencida",IF(AND(ISNUMBER('Parámetros'!$B$4),F37-TODAY()&lt;='Parámetros'!$B$4),"Comprobar emisión prioritaria",IF(AND(ISNUMBER(J37),ISNUMBER('Parámetros'!$B$9),J37&gt;'Parámetros'!$B$9),"Comprobar importe elevado",""))))),IF(AND(M37="Emitido",G37=""),"Comprobar fecha de emisión",IF(AND(ISNUMBER(J37),ISNUMBER('Parámetros'!$B$9),J37&gt;'Parámetros'!$B$9),"Comprobar importe elevado",""))))</f>
        <v/>
      </c>
    </row>
    <row r="38" ht="30" customHeight="1">
      <c r="A38" s="13" t="n"/>
      <c r="B38" s="13" t="n"/>
      <c r="C38" s="14" t="n"/>
      <c r="D38" s="14" t="n"/>
      <c r="E38" s="14" t="n"/>
      <c r="F38" s="32" t="n"/>
      <c r="G38" s="32" t="n"/>
      <c r="H38" s="16" t="n"/>
      <c r="I38" s="33" t="n"/>
      <c r="J38" s="34">
        <f>IF(A38="","",IF(OR(NOT(ISNUMBER(H38)),NOT(ISNUMBER(I38))),"",IFERROR(H38*I38,"")))</f>
        <v/>
      </c>
      <c r="K38" s="14" t="n"/>
      <c r="L38" s="14" t="n"/>
      <c r="M38" s="13" t="n"/>
      <c r="N38" s="19">
        <f>IF(A38="","",IF(M38="Pendiente",IF(NOT(ISNUMBER(F38)),"Comprobar fecha de salida",IF(G38&lt;&gt;"","Comprobar estado y fecha",IF(F38&lt;TODAY(),"Comprobar: salida vencida",IF(AND(ISNUMBER('Parámetros'!$B$4),F38-TODAY()&lt;='Parámetros'!$B$4),"Comprobar emisión prioritaria",IF(AND(ISNUMBER(J38),ISNUMBER('Parámetros'!$B$9),J38&gt;'Parámetros'!$B$9),"Comprobar importe elevado",""))))),IF(AND(M38="Emitido",G38=""),"Comprobar fecha de emisión",IF(AND(ISNUMBER(J38),ISNUMBER('Parámetros'!$B$9),J38&gt;'Parámetros'!$B$9),"Comprobar importe elevado",""))))</f>
        <v/>
      </c>
    </row>
    <row r="39" ht="30" customHeight="1">
      <c r="A39" s="13" t="n"/>
      <c r="B39" s="13" t="n"/>
      <c r="C39" s="14" t="n"/>
      <c r="D39" s="14" t="n"/>
      <c r="E39" s="14" t="n"/>
      <c r="F39" s="32" t="n"/>
      <c r="G39" s="32" t="n"/>
      <c r="H39" s="16" t="n"/>
      <c r="I39" s="33" t="n"/>
      <c r="J39" s="34">
        <f>IF(A39="","",IF(OR(NOT(ISNUMBER(H39)),NOT(ISNUMBER(I39))),"",IFERROR(H39*I39,"")))</f>
        <v/>
      </c>
      <c r="K39" s="14" t="n"/>
      <c r="L39" s="14" t="n"/>
      <c r="M39" s="13" t="n"/>
      <c r="N39" s="19">
        <f>IF(A39="","",IF(M39="Pendiente",IF(NOT(ISNUMBER(F39)),"Comprobar fecha de salida",IF(G39&lt;&gt;"","Comprobar estado y fecha",IF(F39&lt;TODAY(),"Comprobar: salida vencida",IF(AND(ISNUMBER('Parámetros'!$B$4),F39-TODAY()&lt;='Parámetros'!$B$4),"Comprobar emisión prioritaria",IF(AND(ISNUMBER(J39),ISNUMBER('Parámetros'!$B$9),J39&gt;'Parámetros'!$B$9),"Comprobar importe elevado",""))))),IF(AND(M39="Emitido",G39=""),"Comprobar fecha de emisión",IF(AND(ISNUMBER(J39),ISNUMBER('Parámetros'!$B$9),J39&gt;'Parámetros'!$B$9),"Comprobar importe elevado",""))))</f>
        <v/>
      </c>
    </row>
    <row r="40" ht="30" customHeight="1">
      <c r="A40" s="13" t="n"/>
      <c r="B40" s="13" t="n"/>
      <c r="C40" s="14" t="n"/>
      <c r="D40" s="14" t="n"/>
      <c r="E40" s="14" t="n"/>
      <c r="F40" s="32" t="n"/>
      <c r="G40" s="32" t="n"/>
      <c r="H40" s="16" t="n"/>
      <c r="I40" s="33" t="n"/>
      <c r="J40" s="34">
        <f>IF(A40="","",IF(OR(NOT(ISNUMBER(H40)),NOT(ISNUMBER(I40))),"",IFERROR(H40*I40,"")))</f>
        <v/>
      </c>
      <c r="K40" s="14" t="n"/>
      <c r="L40" s="14" t="n"/>
      <c r="M40" s="13" t="n"/>
      <c r="N40" s="19">
        <f>IF(A40="","",IF(M40="Pendiente",IF(NOT(ISNUMBER(F40)),"Comprobar fecha de salida",IF(G40&lt;&gt;"","Comprobar estado y fecha",IF(F40&lt;TODAY(),"Comprobar: salida vencida",IF(AND(ISNUMBER('Parámetros'!$B$4),F40-TODAY()&lt;='Parámetros'!$B$4),"Comprobar emisión prioritaria",IF(AND(ISNUMBER(J40),ISNUMBER('Parámetros'!$B$9),J40&gt;'Parámetros'!$B$9),"Comprobar importe elevado",""))))),IF(AND(M40="Emitido",G40=""),"Comprobar fecha de emisión",IF(AND(ISNUMBER(J40),ISNUMBER('Parámetros'!$B$9),J40&gt;'Parámetros'!$B$9),"Comprobar importe elevado",""))))</f>
        <v/>
      </c>
    </row>
    <row r="41" ht="30" customHeight="1">
      <c r="A41" s="13" t="n"/>
      <c r="B41" s="13" t="n"/>
      <c r="C41" s="14" t="n"/>
      <c r="D41" s="14" t="n"/>
      <c r="E41" s="14" t="n"/>
      <c r="F41" s="32" t="n"/>
      <c r="G41" s="32" t="n"/>
      <c r="H41" s="16" t="n"/>
      <c r="I41" s="33" t="n"/>
      <c r="J41" s="34">
        <f>IF(A41="","",IF(OR(NOT(ISNUMBER(H41)),NOT(ISNUMBER(I41))),"",IFERROR(H41*I41,"")))</f>
        <v/>
      </c>
      <c r="K41" s="14" t="n"/>
      <c r="L41" s="14" t="n"/>
      <c r="M41" s="13" t="n"/>
      <c r="N41" s="19">
        <f>IF(A41="","",IF(M41="Pendiente",IF(NOT(ISNUMBER(F41)),"Comprobar fecha de salida",IF(G41&lt;&gt;"","Comprobar estado y fecha",IF(F41&lt;TODAY(),"Comprobar: salida vencida",IF(AND(ISNUMBER('Parámetros'!$B$4),F41-TODAY()&lt;='Parámetros'!$B$4),"Comprobar emisión prioritaria",IF(AND(ISNUMBER(J41),ISNUMBER('Parámetros'!$B$9),J41&gt;'Parámetros'!$B$9),"Comprobar importe elevado",""))))),IF(AND(M41="Emitido",G41=""),"Comprobar fecha de emisión",IF(AND(ISNUMBER(J41),ISNUMBER('Parámetros'!$B$9),J41&gt;'Parámetros'!$B$9),"Comprobar importe elevado",""))))</f>
        <v/>
      </c>
    </row>
    <row r="42" ht="30" customHeight="1">
      <c r="A42" s="13" t="n"/>
      <c r="B42" s="13" t="n"/>
      <c r="C42" s="14" t="n"/>
      <c r="D42" s="14" t="n"/>
      <c r="E42" s="14" t="n"/>
      <c r="F42" s="32" t="n"/>
      <c r="G42" s="32" t="n"/>
      <c r="H42" s="16" t="n"/>
      <c r="I42" s="33" t="n"/>
      <c r="J42" s="34">
        <f>IF(A42="","",IF(OR(NOT(ISNUMBER(H42)),NOT(ISNUMBER(I42))),"",IFERROR(H42*I42,"")))</f>
        <v/>
      </c>
      <c r="K42" s="14" t="n"/>
      <c r="L42" s="14" t="n"/>
      <c r="M42" s="13" t="n"/>
      <c r="N42" s="19">
        <f>IF(A42="","",IF(M42="Pendiente",IF(NOT(ISNUMBER(F42)),"Comprobar fecha de salida",IF(G42&lt;&gt;"","Comprobar estado y fecha",IF(F42&lt;TODAY(),"Comprobar: salida vencida",IF(AND(ISNUMBER('Parámetros'!$B$4),F42-TODAY()&lt;='Parámetros'!$B$4),"Comprobar emisión prioritaria",IF(AND(ISNUMBER(J42),ISNUMBER('Parámetros'!$B$9),J42&gt;'Parámetros'!$B$9),"Comprobar importe elevado",""))))),IF(AND(M42="Emitido",G42=""),"Comprobar fecha de emisión",IF(AND(ISNUMBER(J42),ISNUMBER('Parámetros'!$B$9),J42&gt;'Parámetros'!$B$9),"Comprobar importe elevado",""))))</f>
        <v/>
      </c>
    </row>
    <row r="43" ht="30" customHeight="1">
      <c r="A43" s="13" t="n"/>
      <c r="B43" s="13" t="n"/>
      <c r="C43" s="14" t="n"/>
      <c r="D43" s="14" t="n"/>
      <c r="E43" s="14" t="n"/>
      <c r="F43" s="32" t="n"/>
      <c r="G43" s="32" t="n"/>
      <c r="H43" s="16" t="n"/>
      <c r="I43" s="33" t="n"/>
      <c r="J43" s="34">
        <f>IF(A43="","",IF(OR(NOT(ISNUMBER(H43)),NOT(ISNUMBER(I43))),"",IFERROR(H43*I43,"")))</f>
        <v/>
      </c>
      <c r="K43" s="14" t="n"/>
      <c r="L43" s="14" t="n"/>
      <c r="M43" s="13" t="n"/>
      <c r="N43" s="19">
        <f>IF(A43="","",IF(M43="Pendiente",IF(NOT(ISNUMBER(F43)),"Comprobar fecha de salida",IF(G43&lt;&gt;"","Comprobar estado y fecha",IF(F43&lt;TODAY(),"Comprobar: salida vencida",IF(AND(ISNUMBER('Parámetros'!$B$4),F43-TODAY()&lt;='Parámetros'!$B$4),"Comprobar emisión prioritaria",IF(AND(ISNUMBER(J43),ISNUMBER('Parámetros'!$B$9),J43&gt;'Parámetros'!$B$9),"Comprobar importe elevado",""))))),IF(AND(M43="Emitido",G43=""),"Comprobar fecha de emisión",IF(AND(ISNUMBER(J43),ISNUMBER('Parámetros'!$B$9),J43&gt;'Parámetros'!$B$9),"Comprobar importe elevado",""))))</f>
        <v/>
      </c>
    </row>
    <row r="44" ht="30" customHeight="1">
      <c r="A44" s="13" t="n"/>
      <c r="B44" s="13" t="n"/>
      <c r="C44" s="14" t="n"/>
      <c r="D44" s="14" t="n"/>
      <c r="E44" s="14" t="n"/>
      <c r="F44" s="32" t="n"/>
      <c r="G44" s="32" t="n"/>
      <c r="H44" s="16" t="n"/>
      <c r="I44" s="33" t="n"/>
      <c r="J44" s="34">
        <f>IF(A44="","",IF(OR(NOT(ISNUMBER(H44)),NOT(ISNUMBER(I44))),"",IFERROR(H44*I44,"")))</f>
        <v/>
      </c>
      <c r="K44" s="14" t="n"/>
      <c r="L44" s="14" t="n"/>
      <c r="M44" s="13" t="n"/>
      <c r="N44" s="19">
        <f>IF(A44="","",IF(M44="Pendiente",IF(NOT(ISNUMBER(F44)),"Comprobar fecha de salida",IF(G44&lt;&gt;"","Comprobar estado y fecha",IF(F44&lt;TODAY(),"Comprobar: salida vencida",IF(AND(ISNUMBER('Parámetros'!$B$4),F44-TODAY()&lt;='Parámetros'!$B$4),"Comprobar emisión prioritaria",IF(AND(ISNUMBER(J44),ISNUMBER('Parámetros'!$B$9),J44&gt;'Parámetros'!$B$9),"Comprobar importe elevado",""))))),IF(AND(M44="Emitido",G44=""),"Comprobar fecha de emisión",IF(AND(ISNUMBER(J44),ISNUMBER('Parámetros'!$B$9),J44&gt;'Parámetros'!$B$9),"Comprobar importe elevado",""))))</f>
        <v/>
      </c>
    </row>
    <row r="45" ht="30" customHeight="1">
      <c r="A45" s="13" t="n"/>
      <c r="B45" s="13" t="n"/>
      <c r="C45" s="14" t="n"/>
      <c r="D45" s="14" t="n"/>
      <c r="E45" s="14" t="n"/>
      <c r="F45" s="32" t="n"/>
      <c r="G45" s="32" t="n"/>
      <c r="H45" s="16" t="n"/>
      <c r="I45" s="33" t="n"/>
      <c r="J45" s="34">
        <f>IF(A45="","",IF(OR(NOT(ISNUMBER(H45)),NOT(ISNUMBER(I45))),"",IFERROR(H45*I45,"")))</f>
        <v/>
      </c>
      <c r="K45" s="14" t="n"/>
      <c r="L45" s="14" t="n"/>
      <c r="M45" s="13" t="n"/>
      <c r="N45" s="19">
        <f>IF(A45="","",IF(M45="Pendiente",IF(NOT(ISNUMBER(F45)),"Comprobar fecha de salida",IF(G45&lt;&gt;"","Comprobar estado y fecha",IF(F45&lt;TODAY(),"Comprobar: salida vencida",IF(AND(ISNUMBER('Parámetros'!$B$4),F45-TODAY()&lt;='Parámetros'!$B$4),"Comprobar emisión prioritaria",IF(AND(ISNUMBER(J45),ISNUMBER('Parámetros'!$B$9),J45&gt;'Parámetros'!$B$9),"Comprobar importe elevado",""))))),IF(AND(M45="Emitido",G45=""),"Comprobar fecha de emisión",IF(AND(ISNUMBER(J45),ISNUMBER('Parámetros'!$B$9),J45&gt;'Parámetros'!$B$9),"Comprobar importe elevado",""))))</f>
        <v/>
      </c>
    </row>
    <row r="46" ht="30" customHeight="1">
      <c r="A46" s="13" t="n"/>
      <c r="B46" s="13" t="n"/>
      <c r="C46" s="14" t="n"/>
      <c r="D46" s="14" t="n"/>
      <c r="E46" s="14" t="n"/>
      <c r="F46" s="32" t="n"/>
      <c r="G46" s="32" t="n"/>
      <c r="H46" s="16" t="n"/>
      <c r="I46" s="33" t="n"/>
      <c r="J46" s="34">
        <f>IF(A46="","",IF(OR(NOT(ISNUMBER(H46)),NOT(ISNUMBER(I46))),"",IFERROR(H46*I46,"")))</f>
        <v/>
      </c>
      <c r="K46" s="14" t="n"/>
      <c r="L46" s="14" t="n"/>
      <c r="M46" s="13" t="n"/>
      <c r="N46" s="19">
        <f>IF(A46="","",IF(M46="Pendiente",IF(NOT(ISNUMBER(F46)),"Comprobar fecha de salida",IF(G46&lt;&gt;"","Comprobar estado y fecha",IF(F46&lt;TODAY(),"Comprobar: salida vencida",IF(AND(ISNUMBER('Parámetros'!$B$4),F46-TODAY()&lt;='Parámetros'!$B$4),"Comprobar emisión prioritaria",IF(AND(ISNUMBER(J46),ISNUMBER('Parámetros'!$B$9),J46&gt;'Parámetros'!$B$9),"Comprobar importe elevado",""))))),IF(AND(M46="Emitido",G46=""),"Comprobar fecha de emisión",IF(AND(ISNUMBER(J46),ISNUMBER('Parámetros'!$B$9),J46&gt;'Parámetros'!$B$9),"Comprobar importe elevado",""))))</f>
        <v/>
      </c>
    </row>
    <row r="47" ht="30" customHeight="1">
      <c r="A47" s="13" t="n"/>
      <c r="B47" s="13" t="n"/>
      <c r="C47" s="14" t="n"/>
      <c r="D47" s="14" t="n"/>
      <c r="E47" s="14" t="n"/>
      <c r="F47" s="32" t="n"/>
      <c r="G47" s="32" t="n"/>
      <c r="H47" s="16" t="n"/>
      <c r="I47" s="33" t="n"/>
      <c r="J47" s="34">
        <f>IF(A47="","",IF(OR(NOT(ISNUMBER(H47)),NOT(ISNUMBER(I47))),"",IFERROR(H47*I47,"")))</f>
        <v/>
      </c>
      <c r="K47" s="14" t="n"/>
      <c r="L47" s="14" t="n"/>
      <c r="M47" s="13" t="n"/>
      <c r="N47" s="19">
        <f>IF(A47="","",IF(M47="Pendiente",IF(NOT(ISNUMBER(F47)),"Comprobar fecha de salida",IF(G47&lt;&gt;"","Comprobar estado y fecha",IF(F47&lt;TODAY(),"Comprobar: salida vencida",IF(AND(ISNUMBER('Parámetros'!$B$4),F47-TODAY()&lt;='Parámetros'!$B$4),"Comprobar emisión prioritaria",IF(AND(ISNUMBER(J47),ISNUMBER('Parámetros'!$B$9),J47&gt;'Parámetros'!$B$9),"Comprobar importe elevado",""))))),IF(AND(M47="Emitido",G47=""),"Comprobar fecha de emisión",IF(AND(ISNUMBER(J47),ISNUMBER('Parámetros'!$B$9),J47&gt;'Parámetros'!$B$9),"Comprobar importe elevado",""))))</f>
        <v/>
      </c>
    </row>
    <row r="48" ht="30" customHeight="1">
      <c r="A48" s="13" t="n"/>
      <c r="B48" s="13" t="n"/>
      <c r="C48" s="14" t="n"/>
      <c r="D48" s="14" t="n"/>
      <c r="E48" s="14" t="n"/>
      <c r="F48" s="32" t="n"/>
      <c r="G48" s="32" t="n"/>
      <c r="H48" s="16" t="n"/>
      <c r="I48" s="33" t="n"/>
      <c r="J48" s="34">
        <f>IF(A48="","",IF(OR(NOT(ISNUMBER(H48)),NOT(ISNUMBER(I48))),"",IFERROR(H48*I48,"")))</f>
        <v/>
      </c>
      <c r="K48" s="14" t="n"/>
      <c r="L48" s="14" t="n"/>
      <c r="M48" s="13" t="n"/>
      <c r="N48" s="19">
        <f>IF(A48="","",IF(M48="Pendiente",IF(NOT(ISNUMBER(F48)),"Comprobar fecha de salida",IF(G48&lt;&gt;"","Comprobar estado y fecha",IF(F48&lt;TODAY(),"Comprobar: salida vencida",IF(AND(ISNUMBER('Parámetros'!$B$4),F48-TODAY()&lt;='Parámetros'!$B$4),"Comprobar emisión prioritaria",IF(AND(ISNUMBER(J48),ISNUMBER('Parámetros'!$B$9),J48&gt;'Parámetros'!$B$9),"Comprobar importe elevado",""))))),IF(AND(M48="Emitido",G48=""),"Comprobar fecha de emisión",IF(AND(ISNUMBER(J48),ISNUMBER('Parámetros'!$B$9),J48&gt;'Parámetros'!$B$9),"Comprobar importe elevado",""))))</f>
        <v/>
      </c>
    </row>
    <row r="49" ht="30" customHeight="1">
      <c r="A49" s="13" t="n"/>
      <c r="B49" s="13" t="n"/>
      <c r="C49" s="14" t="n"/>
      <c r="D49" s="14" t="n"/>
      <c r="E49" s="14" t="n"/>
      <c r="F49" s="32" t="n"/>
      <c r="G49" s="32" t="n"/>
      <c r="H49" s="16" t="n"/>
      <c r="I49" s="33" t="n"/>
      <c r="J49" s="34">
        <f>IF(A49="","",IF(OR(NOT(ISNUMBER(H49)),NOT(ISNUMBER(I49))),"",IFERROR(H49*I49,"")))</f>
        <v/>
      </c>
      <c r="K49" s="14" t="n"/>
      <c r="L49" s="14" t="n"/>
      <c r="M49" s="13" t="n"/>
      <c r="N49" s="19">
        <f>IF(A49="","",IF(M49="Pendiente",IF(NOT(ISNUMBER(F49)),"Comprobar fecha de salida",IF(G49&lt;&gt;"","Comprobar estado y fecha",IF(F49&lt;TODAY(),"Comprobar: salida vencida",IF(AND(ISNUMBER('Parámetros'!$B$4),F49-TODAY()&lt;='Parámetros'!$B$4),"Comprobar emisión prioritaria",IF(AND(ISNUMBER(J49),ISNUMBER('Parámetros'!$B$9),J49&gt;'Parámetros'!$B$9),"Comprobar importe elevado",""))))),IF(AND(M49="Emitido",G49=""),"Comprobar fecha de emisión",IF(AND(ISNUMBER(J49),ISNUMBER('Parámetros'!$B$9),J49&gt;'Parámetros'!$B$9),"Comprobar importe elevado",""))))</f>
        <v/>
      </c>
    </row>
    <row r="50" ht="30" customHeight="1">
      <c r="A50" s="13" t="n"/>
      <c r="B50" s="13" t="n"/>
      <c r="C50" s="14" t="n"/>
      <c r="D50" s="14" t="n"/>
      <c r="E50" s="14" t="n"/>
      <c r="F50" s="32" t="n"/>
      <c r="G50" s="32" t="n"/>
      <c r="H50" s="16" t="n"/>
      <c r="I50" s="33" t="n"/>
      <c r="J50" s="34">
        <f>IF(A50="","",IF(OR(NOT(ISNUMBER(H50)),NOT(ISNUMBER(I50))),"",IFERROR(H50*I50,"")))</f>
        <v/>
      </c>
      <c r="K50" s="14" t="n"/>
      <c r="L50" s="14" t="n"/>
      <c r="M50" s="13" t="n"/>
      <c r="N50" s="19">
        <f>IF(A50="","",IF(M50="Pendiente",IF(NOT(ISNUMBER(F50)),"Comprobar fecha de salida",IF(G50&lt;&gt;"","Comprobar estado y fecha",IF(F50&lt;TODAY(),"Comprobar: salida vencida",IF(AND(ISNUMBER('Parámetros'!$B$4),F50-TODAY()&lt;='Parámetros'!$B$4),"Comprobar emisión prioritaria",IF(AND(ISNUMBER(J50),ISNUMBER('Parámetros'!$B$9),J50&gt;'Parámetros'!$B$9),"Comprobar importe elevado",""))))),IF(AND(M50="Emitido",G50=""),"Comprobar fecha de emisión",IF(AND(ISNUMBER(J50),ISNUMBER('Parámetros'!$B$9),J50&gt;'Parámetros'!$B$9),"Comprobar importe elevado",""))))</f>
        <v/>
      </c>
    </row>
    <row r="51" ht="30" customHeight="1">
      <c r="A51" s="13" t="n"/>
      <c r="B51" s="13" t="n"/>
      <c r="C51" s="14" t="n"/>
      <c r="D51" s="14" t="n"/>
      <c r="E51" s="14" t="n"/>
      <c r="F51" s="32" t="n"/>
      <c r="G51" s="32" t="n"/>
      <c r="H51" s="16" t="n"/>
      <c r="I51" s="33" t="n"/>
      <c r="J51" s="34">
        <f>IF(A51="","",IF(OR(NOT(ISNUMBER(H51)),NOT(ISNUMBER(I51))),"",IFERROR(H51*I51,"")))</f>
        <v/>
      </c>
      <c r="K51" s="14" t="n"/>
      <c r="L51" s="14" t="n"/>
      <c r="M51" s="13" t="n"/>
      <c r="N51" s="19">
        <f>IF(A51="","",IF(M51="Pendiente",IF(NOT(ISNUMBER(F51)),"Comprobar fecha de salida",IF(G51&lt;&gt;"","Comprobar estado y fecha",IF(F51&lt;TODAY(),"Comprobar: salida vencida",IF(AND(ISNUMBER('Parámetros'!$B$4),F51-TODAY()&lt;='Parámetros'!$B$4),"Comprobar emisión prioritaria",IF(AND(ISNUMBER(J51),ISNUMBER('Parámetros'!$B$9),J51&gt;'Parámetros'!$B$9),"Comprobar importe elevado",""))))),IF(AND(M51="Emitido",G51=""),"Comprobar fecha de emisión",IF(AND(ISNUMBER(J51),ISNUMBER('Parámetros'!$B$9),J51&gt;'Parámetros'!$B$9),"Comprobar importe elevado",""))))</f>
        <v/>
      </c>
    </row>
    <row r="52" ht="30" customHeight="1">
      <c r="A52" s="13" t="n"/>
      <c r="B52" s="13" t="n"/>
      <c r="C52" s="14" t="n"/>
      <c r="D52" s="14" t="n"/>
      <c r="E52" s="14" t="n"/>
      <c r="F52" s="32" t="n"/>
      <c r="G52" s="32" t="n"/>
      <c r="H52" s="16" t="n"/>
      <c r="I52" s="33" t="n"/>
      <c r="J52" s="34">
        <f>IF(A52="","",IF(OR(NOT(ISNUMBER(H52)),NOT(ISNUMBER(I52))),"",IFERROR(H52*I52,"")))</f>
        <v/>
      </c>
      <c r="K52" s="14" t="n"/>
      <c r="L52" s="14" t="n"/>
      <c r="M52" s="13" t="n"/>
      <c r="N52" s="19">
        <f>IF(A52="","",IF(M52="Pendiente",IF(NOT(ISNUMBER(F52)),"Comprobar fecha de salida",IF(G52&lt;&gt;"","Comprobar estado y fecha",IF(F52&lt;TODAY(),"Comprobar: salida vencida",IF(AND(ISNUMBER('Parámetros'!$B$4),F52-TODAY()&lt;='Parámetros'!$B$4),"Comprobar emisión prioritaria",IF(AND(ISNUMBER(J52),ISNUMBER('Parámetros'!$B$9),J52&gt;'Parámetros'!$B$9),"Comprobar importe elevado",""))))),IF(AND(M52="Emitido",G52=""),"Comprobar fecha de emisión",IF(AND(ISNUMBER(J52),ISNUMBER('Parámetros'!$B$9),J52&gt;'Parámetros'!$B$9),"Comprobar importe elevado",""))))</f>
        <v/>
      </c>
    </row>
    <row r="53" ht="30" customHeight="1">
      <c r="A53" s="13" t="n"/>
      <c r="B53" s="13" t="n"/>
      <c r="C53" s="14" t="n"/>
      <c r="D53" s="14" t="n"/>
      <c r="E53" s="14" t="n"/>
      <c r="F53" s="32" t="n"/>
      <c r="G53" s="32" t="n"/>
      <c r="H53" s="16" t="n"/>
      <c r="I53" s="33" t="n"/>
      <c r="J53" s="34">
        <f>IF(A53="","",IF(OR(NOT(ISNUMBER(H53)),NOT(ISNUMBER(I53))),"",IFERROR(H53*I53,"")))</f>
        <v/>
      </c>
      <c r="K53" s="14" t="n"/>
      <c r="L53" s="14" t="n"/>
      <c r="M53" s="13" t="n"/>
      <c r="N53" s="19">
        <f>IF(A53="","",IF(M53="Pendiente",IF(NOT(ISNUMBER(F53)),"Comprobar fecha de salida",IF(G53&lt;&gt;"","Comprobar estado y fecha",IF(F53&lt;TODAY(),"Comprobar: salida vencida",IF(AND(ISNUMBER('Parámetros'!$B$4),F53-TODAY()&lt;='Parámetros'!$B$4),"Comprobar emisión prioritaria",IF(AND(ISNUMBER(J53),ISNUMBER('Parámetros'!$B$9),J53&gt;'Parámetros'!$B$9),"Comprobar importe elevado",""))))),IF(AND(M53="Emitido",G53=""),"Comprobar fecha de emisión",IF(AND(ISNUMBER(J53),ISNUMBER('Parámetros'!$B$9),J53&gt;'Parámetros'!$B$9),"Comprobar importe elevado",""))))</f>
        <v/>
      </c>
    </row>
    <row r="54" ht="30" customHeight="1">
      <c r="A54" s="13" t="n"/>
      <c r="B54" s="13" t="n"/>
      <c r="C54" s="14" t="n"/>
      <c r="D54" s="14" t="n"/>
      <c r="E54" s="14" t="n"/>
      <c r="F54" s="32" t="n"/>
      <c r="G54" s="32" t="n"/>
      <c r="H54" s="16" t="n"/>
      <c r="I54" s="33" t="n"/>
      <c r="J54" s="34">
        <f>IF(A54="","",IF(OR(NOT(ISNUMBER(H54)),NOT(ISNUMBER(I54))),"",IFERROR(H54*I54,"")))</f>
        <v/>
      </c>
      <c r="K54" s="14" t="n"/>
      <c r="L54" s="14" t="n"/>
      <c r="M54" s="13" t="n"/>
      <c r="N54" s="19">
        <f>IF(A54="","",IF(M54="Pendiente",IF(NOT(ISNUMBER(F54)),"Comprobar fecha de salida",IF(G54&lt;&gt;"","Comprobar estado y fecha",IF(F54&lt;TODAY(),"Comprobar: salida vencida",IF(AND(ISNUMBER('Parámetros'!$B$4),F54-TODAY()&lt;='Parámetros'!$B$4),"Comprobar emisión prioritaria",IF(AND(ISNUMBER(J54),ISNUMBER('Parámetros'!$B$9),J54&gt;'Parámetros'!$B$9),"Comprobar importe elevado",""))))),IF(AND(M54="Emitido",G54=""),"Comprobar fecha de emisión",IF(AND(ISNUMBER(J54),ISNUMBER('Parámetros'!$B$9),J54&gt;'Parámetros'!$B$9),"Comprobar importe elevado",""))))</f>
        <v/>
      </c>
    </row>
    <row r="55" ht="30" customHeight="1">
      <c r="A55" s="13" t="n"/>
      <c r="B55" s="13" t="n"/>
      <c r="C55" s="14" t="n"/>
      <c r="D55" s="14" t="n"/>
      <c r="E55" s="14" t="n"/>
      <c r="F55" s="32" t="n"/>
      <c r="G55" s="32" t="n"/>
      <c r="H55" s="16" t="n"/>
      <c r="I55" s="33" t="n"/>
      <c r="J55" s="34">
        <f>IF(A55="","",IF(OR(NOT(ISNUMBER(H55)),NOT(ISNUMBER(I55))),"",IFERROR(H55*I55,"")))</f>
        <v/>
      </c>
      <c r="K55" s="14" t="n"/>
      <c r="L55" s="14" t="n"/>
      <c r="M55" s="13" t="n"/>
      <c r="N55" s="19">
        <f>IF(A55="","",IF(M55="Pendiente",IF(NOT(ISNUMBER(F55)),"Comprobar fecha de salida",IF(G55&lt;&gt;"","Comprobar estado y fecha",IF(F55&lt;TODAY(),"Comprobar: salida vencida",IF(AND(ISNUMBER('Parámetros'!$B$4),F55-TODAY()&lt;='Parámetros'!$B$4),"Comprobar emisión prioritaria",IF(AND(ISNUMBER(J55),ISNUMBER('Parámetros'!$B$9),J55&gt;'Parámetros'!$B$9),"Comprobar importe elevado",""))))),IF(AND(M55="Emitido",G55=""),"Comprobar fecha de emisión",IF(AND(ISNUMBER(J55),ISNUMBER('Parámetros'!$B$9),J55&gt;'Parámetros'!$B$9),"Comprobar importe elevado",""))))</f>
        <v/>
      </c>
    </row>
    <row r="56" ht="30" customHeight="1">
      <c r="A56" s="13" t="n"/>
      <c r="B56" s="13" t="n"/>
      <c r="C56" s="14" t="n"/>
      <c r="D56" s="14" t="n"/>
      <c r="E56" s="14" t="n"/>
      <c r="F56" s="32" t="n"/>
      <c r="G56" s="32" t="n"/>
      <c r="H56" s="16" t="n"/>
      <c r="I56" s="33" t="n"/>
      <c r="J56" s="34">
        <f>IF(A56="","",IF(OR(NOT(ISNUMBER(H56)),NOT(ISNUMBER(I56))),"",IFERROR(H56*I56,"")))</f>
        <v/>
      </c>
      <c r="K56" s="14" t="n"/>
      <c r="L56" s="14" t="n"/>
      <c r="M56" s="13" t="n"/>
      <c r="N56" s="19">
        <f>IF(A56="","",IF(M56="Pendiente",IF(NOT(ISNUMBER(F56)),"Comprobar fecha de salida",IF(G56&lt;&gt;"","Comprobar estado y fecha",IF(F56&lt;TODAY(),"Comprobar: salida vencida",IF(AND(ISNUMBER('Parámetros'!$B$4),F56-TODAY()&lt;='Parámetros'!$B$4),"Comprobar emisión prioritaria",IF(AND(ISNUMBER(J56),ISNUMBER('Parámetros'!$B$9),J56&gt;'Parámetros'!$B$9),"Comprobar importe elevado",""))))),IF(AND(M56="Emitido",G56=""),"Comprobar fecha de emisión",IF(AND(ISNUMBER(J56),ISNUMBER('Parámetros'!$B$9),J56&gt;'Parámetros'!$B$9),"Comprobar importe elevado",""))))</f>
        <v/>
      </c>
    </row>
    <row r="57" ht="30" customHeight="1">
      <c r="A57" s="13" t="n"/>
      <c r="B57" s="13" t="n"/>
      <c r="C57" s="14" t="n"/>
      <c r="D57" s="14" t="n"/>
      <c r="E57" s="14" t="n"/>
      <c r="F57" s="32" t="n"/>
      <c r="G57" s="32" t="n"/>
      <c r="H57" s="16" t="n"/>
      <c r="I57" s="33" t="n"/>
      <c r="J57" s="34">
        <f>IF(A57="","",IF(OR(NOT(ISNUMBER(H57)),NOT(ISNUMBER(I57))),"",IFERROR(H57*I57,"")))</f>
        <v/>
      </c>
      <c r="K57" s="14" t="n"/>
      <c r="L57" s="14" t="n"/>
      <c r="M57" s="13" t="n"/>
      <c r="N57" s="19">
        <f>IF(A57="","",IF(M57="Pendiente",IF(NOT(ISNUMBER(F57)),"Comprobar fecha de salida",IF(G57&lt;&gt;"","Comprobar estado y fecha",IF(F57&lt;TODAY(),"Comprobar: salida vencida",IF(AND(ISNUMBER('Parámetros'!$B$4),F57-TODAY()&lt;='Parámetros'!$B$4),"Comprobar emisión prioritaria",IF(AND(ISNUMBER(J57),ISNUMBER('Parámetros'!$B$9),J57&gt;'Parámetros'!$B$9),"Comprobar importe elevado",""))))),IF(AND(M57="Emitido",G57=""),"Comprobar fecha de emisión",IF(AND(ISNUMBER(J57),ISNUMBER('Parámetros'!$B$9),J57&gt;'Parámetros'!$B$9),"Comprobar importe elevado",""))))</f>
        <v/>
      </c>
    </row>
    <row r="58" ht="30" customHeight="1">
      <c r="A58" s="13" t="n"/>
      <c r="B58" s="13" t="n"/>
      <c r="C58" s="14" t="n"/>
      <c r="D58" s="14" t="n"/>
      <c r="E58" s="14" t="n"/>
      <c r="F58" s="32" t="n"/>
      <c r="G58" s="32" t="n"/>
      <c r="H58" s="16" t="n"/>
      <c r="I58" s="33" t="n"/>
      <c r="J58" s="34">
        <f>IF(A58="","",IF(OR(NOT(ISNUMBER(H58)),NOT(ISNUMBER(I58))),"",IFERROR(H58*I58,"")))</f>
        <v/>
      </c>
      <c r="K58" s="14" t="n"/>
      <c r="L58" s="14" t="n"/>
      <c r="M58" s="13" t="n"/>
      <c r="N58" s="19">
        <f>IF(A58="","",IF(M58="Pendiente",IF(NOT(ISNUMBER(F58)),"Comprobar fecha de salida",IF(G58&lt;&gt;"","Comprobar estado y fecha",IF(F58&lt;TODAY(),"Comprobar: salida vencida",IF(AND(ISNUMBER('Parámetros'!$B$4),F58-TODAY()&lt;='Parámetros'!$B$4),"Comprobar emisión prioritaria",IF(AND(ISNUMBER(J58),ISNUMBER('Parámetros'!$B$9),J58&gt;'Parámetros'!$B$9),"Comprobar importe elevado",""))))),IF(AND(M58="Emitido",G58=""),"Comprobar fecha de emisión",IF(AND(ISNUMBER(J58),ISNUMBER('Parámetros'!$B$9),J58&gt;'Parámetros'!$B$9),"Comprobar importe elevado",""))))</f>
        <v/>
      </c>
    </row>
    <row r="59" ht="30" customHeight="1">
      <c r="A59" s="13" t="n"/>
      <c r="B59" s="13" t="n"/>
      <c r="C59" s="14" t="n"/>
      <c r="D59" s="14" t="n"/>
      <c r="E59" s="14" t="n"/>
      <c r="F59" s="32" t="n"/>
      <c r="G59" s="32" t="n"/>
      <c r="H59" s="16" t="n"/>
      <c r="I59" s="33" t="n"/>
      <c r="J59" s="34">
        <f>IF(A59="","",IF(OR(NOT(ISNUMBER(H59)),NOT(ISNUMBER(I59))),"",IFERROR(H59*I59,"")))</f>
        <v/>
      </c>
      <c r="K59" s="14" t="n"/>
      <c r="L59" s="14" t="n"/>
      <c r="M59" s="13" t="n"/>
      <c r="N59" s="19">
        <f>IF(A59="","",IF(M59="Pendiente",IF(NOT(ISNUMBER(F59)),"Comprobar fecha de salida",IF(G59&lt;&gt;"","Comprobar estado y fecha",IF(F59&lt;TODAY(),"Comprobar: salida vencida",IF(AND(ISNUMBER('Parámetros'!$B$4),F59-TODAY()&lt;='Parámetros'!$B$4),"Comprobar emisión prioritaria",IF(AND(ISNUMBER(J59),ISNUMBER('Parámetros'!$B$9),J59&gt;'Parámetros'!$B$9),"Comprobar importe elevado",""))))),IF(AND(M59="Emitido",G59=""),"Comprobar fecha de emisión",IF(AND(ISNUMBER(J59),ISNUMBER('Parámetros'!$B$9),J59&gt;'Parámetros'!$B$9),"Comprobar importe elevado",""))))</f>
        <v/>
      </c>
    </row>
    <row r="60" ht="30" customHeight="1">
      <c r="A60" s="13" t="n"/>
      <c r="B60" s="13" t="n"/>
      <c r="C60" s="14" t="n"/>
      <c r="D60" s="14" t="n"/>
      <c r="E60" s="14" t="n"/>
      <c r="F60" s="32" t="n"/>
      <c r="G60" s="32" t="n"/>
      <c r="H60" s="16" t="n"/>
      <c r="I60" s="33" t="n"/>
      <c r="J60" s="34">
        <f>IF(A60="","",IF(OR(NOT(ISNUMBER(H60)),NOT(ISNUMBER(I60))),"",IFERROR(H60*I60,"")))</f>
        <v/>
      </c>
      <c r="K60" s="14" t="n"/>
      <c r="L60" s="14" t="n"/>
      <c r="M60" s="13" t="n"/>
      <c r="N60" s="19">
        <f>IF(A60="","",IF(M60="Pendiente",IF(NOT(ISNUMBER(F60)),"Comprobar fecha de salida",IF(G60&lt;&gt;"","Comprobar estado y fecha",IF(F60&lt;TODAY(),"Comprobar: salida vencida",IF(AND(ISNUMBER('Parámetros'!$B$4),F60-TODAY()&lt;='Parámetros'!$B$4),"Comprobar emisión prioritaria",IF(AND(ISNUMBER(J60),ISNUMBER('Parámetros'!$B$9),J60&gt;'Parámetros'!$B$9),"Comprobar importe elevado",""))))),IF(AND(M60="Emitido",G60=""),"Comprobar fecha de emisión",IF(AND(ISNUMBER(J60),ISNUMBER('Parámetros'!$B$9),J60&gt;'Parámetros'!$B$9),"Comprobar importe elevado",""))))</f>
        <v/>
      </c>
    </row>
    <row r="61" ht="30" customHeight="1">
      <c r="A61" s="13" t="n"/>
      <c r="B61" s="13" t="n"/>
      <c r="C61" s="14" t="n"/>
      <c r="D61" s="14" t="n"/>
      <c r="E61" s="14" t="n"/>
      <c r="F61" s="32" t="n"/>
      <c r="G61" s="32" t="n"/>
      <c r="H61" s="16" t="n"/>
      <c r="I61" s="33" t="n"/>
      <c r="J61" s="34">
        <f>IF(A61="","",IF(OR(NOT(ISNUMBER(H61)),NOT(ISNUMBER(I61))),"",IFERROR(H61*I61,"")))</f>
        <v/>
      </c>
      <c r="K61" s="14" t="n"/>
      <c r="L61" s="14" t="n"/>
      <c r="M61" s="13" t="n"/>
      <c r="N61" s="19">
        <f>IF(A61="","",IF(M61="Pendiente",IF(NOT(ISNUMBER(F61)),"Comprobar fecha de salida",IF(G61&lt;&gt;"","Comprobar estado y fecha",IF(F61&lt;TODAY(),"Comprobar: salida vencida",IF(AND(ISNUMBER('Parámetros'!$B$4),F61-TODAY()&lt;='Parámetros'!$B$4),"Comprobar emisión prioritaria",IF(AND(ISNUMBER(J61),ISNUMBER('Parámetros'!$B$9),J61&gt;'Parámetros'!$B$9),"Comprobar importe elevado",""))))),IF(AND(M61="Emitido",G61=""),"Comprobar fecha de emisión",IF(AND(ISNUMBER(J61),ISNUMBER('Parámetros'!$B$9),J61&gt;'Parámetros'!$B$9),"Comprobar importe elevado",""))))</f>
        <v/>
      </c>
    </row>
    <row r="62" ht="30" customHeight="1">
      <c r="A62" s="13" t="n"/>
      <c r="B62" s="13" t="n"/>
      <c r="C62" s="14" t="n"/>
      <c r="D62" s="14" t="n"/>
      <c r="E62" s="14" t="n"/>
      <c r="F62" s="32" t="n"/>
      <c r="G62" s="32" t="n"/>
      <c r="H62" s="16" t="n"/>
      <c r="I62" s="33" t="n"/>
      <c r="J62" s="34">
        <f>IF(A62="","",IF(OR(NOT(ISNUMBER(H62)),NOT(ISNUMBER(I62))),"",IFERROR(H62*I62,"")))</f>
        <v/>
      </c>
      <c r="K62" s="14" t="n"/>
      <c r="L62" s="14" t="n"/>
      <c r="M62" s="13" t="n"/>
      <c r="N62" s="19">
        <f>IF(A62="","",IF(M62="Pendiente",IF(NOT(ISNUMBER(F62)),"Comprobar fecha de salida",IF(G62&lt;&gt;"","Comprobar estado y fecha",IF(F62&lt;TODAY(),"Comprobar: salida vencida",IF(AND(ISNUMBER('Parámetros'!$B$4),F62-TODAY()&lt;='Parámetros'!$B$4),"Comprobar emisión prioritaria",IF(AND(ISNUMBER(J62),ISNUMBER('Parámetros'!$B$9),J62&gt;'Parámetros'!$B$9),"Comprobar importe elevado",""))))),IF(AND(M62="Emitido",G62=""),"Comprobar fecha de emisión",IF(AND(ISNUMBER(J62),ISNUMBER('Parámetros'!$B$9),J62&gt;'Parámetros'!$B$9),"Comprobar importe elevado",""))))</f>
        <v/>
      </c>
    </row>
    <row r="63" ht="30" customHeight="1">
      <c r="A63" s="13" t="n"/>
      <c r="B63" s="13" t="n"/>
      <c r="C63" s="14" t="n"/>
      <c r="D63" s="14" t="n"/>
      <c r="E63" s="14" t="n"/>
      <c r="F63" s="32" t="n"/>
      <c r="G63" s="32" t="n"/>
      <c r="H63" s="16" t="n"/>
      <c r="I63" s="33" t="n"/>
      <c r="J63" s="34">
        <f>IF(A63="","",IF(OR(NOT(ISNUMBER(H63)),NOT(ISNUMBER(I63))),"",IFERROR(H63*I63,"")))</f>
        <v/>
      </c>
      <c r="K63" s="14" t="n"/>
      <c r="L63" s="14" t="n"/>
      <c r="M63" s="13" t="n"/>
      <c r="N63" s="19">
        <f>IF(A63="","",IF(M63="Pendiente",IF(NOT(ISNUMBER(F63)),"Comprobar fecha de salida",IF(G63&lt;&gt;"","Comprobar estado y fecha",IF(F63&lt;TODAY(),"Comprobar: salida vencida",IF(AND(ISNUMBER('Parámetros'!$B$4),F63-TODAY()&lt;='Parámetros'!$B$4),"Comprobar emisión prioritaria",IF(AND(ISNUMBER(J63),ISNUMBER('Parámetros'!$B$9),J63&gt;'Parámetros'!$B$9),"Comprobar importe elevado",""))))),IF(AND(M63="Emitido",G63=""),"Comprobar fecha de emisión",IF(AND(ISNUMBER(J63),ISNUMBER('Parámetros'!$B$9),J63&gt;'Parámetros'!$B$9),"Comprobar importe elevado",""))))</f>
        <v/>
      </c>
    </row>
    <row r="64" ht="30" customHeight="1">
      <c r="A64" s="13" t="n"/>
      <c r="B64" s="13" t="n"/>
      <c r="C64" s="14" t="n"/>
      <c r="D64" s="14" t="n"/>
      <c r="E64" s="14" t="n"/>
      <c r="F64" s="32" t="n"/>
      <c r="G64" s="32" t="n"/>
      <c r="H64" s="16" t="n"/>
      <c r="I64" s="33" t="n"/>
      <c r="J64" s="34">
        <f>IF(A64="","",IF(OR(NOT(ISNUMBER(H64)),NOT(ISNUMBER(I64))),"",IFERROR(H64*I64,"")))</f>
        <v/>
      </c>
      <c r="K64" s="14" t="n"/>
      <c r="L64" s="14" t="n"/>
      <c r="M64" s="13" t="n"/>
      <c r="N64" s="19">
        <f>IF(A64="","",IF(M64="Pendiente",IF(NOT(ISNUMBER(F64)),"Comprobar fecha de salida",IF(G64&lt;&gt;"","Comprobar estado y fecha",IF(F64&lt;TODAY(),"Comprobar: salida vencida",IF(AND(ISNUMBER('Parámetros'!$B$4),F64-TODAY()&lt;='Parámetros'!$B$4),"Comprobar emisión prioritaria",IF(AND(ISNUMBER(J64),ISNUMBER('Parámetros'!$B$9),J64&gt;'Parámetros'!$B$9),"Comprobar importe elevado",""))))),IF(AND(M64="Emitido",G64=""),"Comprobar fecha de emisión",IF(AND(ISNUMBER(J64),ISNUMBER('Parámetros'!$B$9),J64&gt;'Parámetros'!$B$9),"Comprobar importe elevado",""))))</f>
        <v/>
      </c>
    </row>
    <row r="65" ht="30" customHeight="1">
      <c r="A65" s="13" t="n"/>
      <c r="B65" s="13" t="n"/>
      <c r="C65" s="14" t="n"/>
      <c r="D65" s="14" t="n"/>
      <c r="E65" s="14" t="n"/>
      <c r="F65" s="32" t="n"/>
      <c r="G65" s="32" t="n"/>
      <c r="H65" s="16" t="n"/>
      <c r="I65" s="33" t="n"/>
      <c r="J65" s="34">
        <f>IF(A65="","",IF(OR(NOT(ISNUMBER(H65)),NOT(ISNUMBER(I65))),"",IFERROR(H65*I65,"")))</f>
        <v/>
      </c>
      <c r="K65" s="14" t="n"/>
      <c r="L65" s="14" t="n"/>
      <c r="M65" s="13" t="n"/>
      <c r="N65" s="19">
        <f>IF(A65="","",IF(M65="Pendiente",IF(NOT(ISNUMBER(F65)),"Comprobar fecha de salida",IF(G65&lt;&gt;"","Comprobar estado y fecha",IF(F65&lt;TODAY(),"Comprobar: salida vencida",IF(AND(ISNUMBER('Parámetros'!$B$4),F65-TODAY()&lt;='Parámetros'!$B$4),"Comprobar emisión prioritaria",IF(AND(ISNUMBER(J65),ISNUMBER('Parámetros'!$B$9),J65&gt;'Parámetros'!$B$9),"Comprobar importe elevado",""))))),IF(AND(M65="Emitido",G65=""),"Comprobar fecha de emisión",IF(AND(ISNUMBER(J65),ISNUMBER('Parámetros'!$B$9),J65&gt;'Parámetros'!$B$9),"Comprobar importe elevado",""))))</f>
        <v/>
      </c>
    </row>
    <row r="66" ht="30" customHeight="1">
      <c r="A66" s="13" t="n"/>
      <c r="B66" s="13" t="n"/>
      <c r="C66" s="14" t="n"/>
      <c r="D66" s="14" t="n"/>
      <c r="E66" s="14" t="n"/>
      <c r="F66" s="32" t="n"/>
      <c r="G66" s="32" t="n"/>
      <c r="H66" s="16" t="n"/>
      <c r="I66" s="33" t="n"/>
      <c r="J66" s="34">
        <f>IF(A66="","",IF(OR(NOT(ISNUMBER(H66)),NOT(ISNUMBER(I66))),"",IFERROR(H66*I66,"")))</f>
        <v/>
      </c>
      <c r="K66" s="14" t="n"/>
      <c r="L66" s="14" t="n"/>
      <c r="M66" s="13" t="n"/>
      <c r="N66" s="19">
        <f>IF(A66="","",IF(M66="Pendiente",IF(NOT(ISNUMBER(F66)),"Comprobar fecha de salida",IF(G66&lt;&gt;"","Comprobar estado y fecha",IF(F66&lt;TODAY(),"Comprobar: salida vencida",IF(AND(ISNUMBER('Parámetros'!$B$4),F66-TODAY()&lt;='Parámetros'!$B$4),"Comprobar emisión prioritaria",IF(AND(ISNUMBER(J66),ISNUMBER('Parámetros'!$B$9),J66&gt;'Parámetros'!$B$9),"Comprobar importe elevado",""))))),IF(AND(M66="Emitido",G66=""),"Comprobar fecha de emisión",IF(AND(ISNUMBER(J66),ISNUMBER('Parámetros'!$B$9),J66&gt;'Parámetros'!$B$9),"Comprobar importe elevado",""))))</f>
        <v/>
      </c>
    </row>
    <row r="67" ht="30" customHeight="1">
      <c r="A67" s="13" t="n"/>
      <c r="B67" s="13" t="n"/>
      <c r="C67" s="14" t="n"/>
      <c r="D67" s="14" t="n"/>
      <c r="E67" s="14" t="n"/>
      <c r="F67" s="32" t="n"/>
      <c r="G67" s="32" t="n"/>
      <c r="H67" s="16" t="n"/>
      <c r="I67" s="33" t="n"/>
      <c r="J67" s="34">
        <f>IF(A67="","",IF(OR(NOT(ISNUMBER(H67)),NOT(ISNUMBER(I67))),"",IFERROR(H67*I67,"")))</f>
        <v/>
      </c>
      <c r="K67" s="14" t="n"/>
      <c r="L67" s="14" t="n"/>
      <c r="M67" s="13" t="n"/>
      <c r="N67" s="19">
        <f>IF(A67="","",IF(M67="Pendiente",IF(NOT(ISNUMBER(F67)),"Comprobar fecha de salida",IF(G67&lt;&gt;"","Comprobar estado y fecha",IF(F67&lt;TODAY(),"Comprobar: salida vencida",IF(AND(ISNUMBER('Parámetros'!$B$4),F67-TODAY()&lt;='Parámetros'!$B$4),"Comprobar emisión prioritaria",IF(AND(ISNUMBER(J67),ISNUMBER('Parámetros'!$B$9),J67&gt;'Parámetros'!$B$9),"Comprobar importe elevado",""))))),IF(AND(M67="Emitido",G67=""),"Comprobar fecha de emisión",IF(AND(ISNUMBER(J67),ISNUMBER('Parámetros'!$B$9),J67&gt;'Parámetros'!$B$9),"Comprobar importe elevado",""))))</f>
        <v/>
      </c>
    </row>
    <row r="68" ht="30" customHeight="1">
      <c r="A68" s="13" t="n"/>
      <c r="B68" s="13" t="n"/>
      <c r="C68" s="14" t="n"/>
      <c r="D68" s="14" t="n"/>
      <c r="E68" s="14" t="n"/>
      <c r="F68" s="32" t="n"/>
      <c r="G68" s="32" t="n"/>
      <c r="H68" s="16" t="n"/>
      <c r="I68" s="33" t="n"/>
      <c r="J68" s="34">
        <f>IF(A68="","",IF(OR(NOT(ISNUMBER(H68)),NOT(ISNUMBER(I68))),"",IFERROR(H68*I68,"")))</f>
        <v/>
      </c>
      <c r="K68" s="14" t="n"/>
      <c r="L68" s="14" t="n"/>
      <c r="M68" s="13" t="n"/>
      <c r="N68" s="19">
        <f>IF(A68="","",IF(M68="Pendiente",IF(NOT(ISNUMBER(F68)),"Comprobar fecha de salida",IF(G68&lt;&gt;"","Comprobar estado y fecha",IF(F68&lt;TODAY(),"Comprobar: salida vencida",IF(AND(ISNUMBER('Parámetros'!$B$4),F68-TODAY()&lt;='Parámetros'!$B$4),"Comprobar emisión prioritaria",IF(AND(ISNUMBER(J68),ISNUMBER('Parámetros'!$B$9),J68&gt;'Parámetros'!$B$9),"Comprobar importe elevado",""))))),IF(AND(M68="Emitido",G68=""),"Comprobar fecha de emisión",IF(AND(ISNUMBER(J68),ISNUMBER('Parámetros'!$B$9),J68&gt;'Parámetros'!$B$9),"Comprobar importe elevado",""))))</f>
        <v/>
      </c>
    </row>
    <row r="69" ht="30" customHeight="1">
      <c r="A69" s="13" t="n"/>
      <c r="B69" s="13" t="n"/>
      <c r="C69" s="14" t="n"/>
      <c r="D69" s="14" t="n"/>
      <c r="E69" s="14" t="n"/>
      <c r="F69" s="32" t="n"/>
      <c r="G69" s="32" t="n"/>
      <c r="H69" s="16" t="n"/>
      <c r="I69" s="33" t="n"/>
      <c r="J69" s="34">
        <f>IF(A69="","",IF(OR(NOT(ISNUMBER(H69)),NOT(ISNUMBER(I69))),"",IFERROR(H69*I69,"")))</f>
        <v/>
      </c>
      <c r="K69" s="14" t="n"/>
      <c r="L69" s="14" t="n"/>
      <c r="M69" s="13" t="n"/>
      <c r="N69" s="19">
        <f>IF(A69="","",IF(M69="Pendiente",IF(NOT(ISNUMBER(F69)),"Comprobar fecha de salida",IF(G69&lt;&gt;"","Comprobar estado y fecha",IF(F69&lt;TODAY(),"Comprobar: salida vencida",IF(AND(ISNUMBER('Parámetros'!$B$4),F69-TODAY()&lt;='Parámetros'!$B$4),"Comprobar emisión prioritaria",IF(AND(ISNUMBER(J69),ISNUMBER('Parámetros'!$B$9),J69&gt;'Parámetros'!$B$9),"Comprobar importe elevado",""))))),IF(AND(M69="Emitido",G69=""),"Comprobar fecha de emisión",IF(AND(ISNUMBER(J69),ISNUMBER('Parámetros'!$B$9),J69&gt;'Parámetros'!$B$9),"Comprobar importe elevado",""))))</f>
        <v/>
      </c>
    </row>
    <row r="70" ht="30" customHeight="1">
      <c r="A70" s="13" t="n"/>
      <c r="B70" s="13" t="n"/>
      <c r="C70" s="14" t="n"/>
      <c r="D70" s="14" t="n"/>
      <c r="E70" s="14" t="n"/>
      <c r="F70" s="32" t="n"/>
      <c r="G70" s="32" t="n"/>
      <c r="H70" s="16" t="n"/>
      <c r="I70" s="33" t="n"/>
      <c r="J70" s="34">
        <f>IF(A70="","",IF(OR(NOT(ISNUMBER(H70)),NOT(ISNUMBER(I70))),"",IFERROR(H70*I70,"")))</f>
        <v/>
      </c>
      <c r="K70" s="14" t="n"/>
      <c r="L70" s="14" t="n"/>
      <c r="M70" s="13" t="n"/>
      <c r="N70" s="19">
        <f>IF(A70="","",IF(M70="Pendiente",IF(NOT(ISNUMBER(F70)),"Comprobar fecha de salida",IF(G70&lt;&gt;"","Comprobar estado y fecha",IF(F70&lt;TODAY(),"Comprobar: salida vencida",IF(AND(ISNUMBER('Parámetros'!$B$4),F70-TODAY()&lt;='Parámetros'!$B$4),"Comprobar emisión prioritaria",IF(AND(ISNUMBER(J70),ISNUMBER('Parámetros'!$B$9),J70&gt;'Parámetros'!$B$9),"Comprobar importe elevado",""))))),IF(AND(M70="Emitido",G70=""),"Comprobar fecha de emisión",IF(AND(ISNUMBER(J70),ISNUMBER('Parámetros'!$B$9),J70&gt;'Parámetros'!$B$9),"Comprobar importe elevado",""))))</f>
        <v/>
      </c>
    </row>
    <row r="71" ht="30" customHeight="1">
      <c r="A71" s="13" t="n"/>
      <c r="B71" s="13" t="n"/>
      <c r="C71" s="14" t="n"/>
      <c r="D71" s="14" t="n"/>
      <c r="E71" s="14" t="n"/>
      <c r="F71" s="32" t="n"/>
      <c r="G71" s="32" t="n"/>
      <c r="H71" s="16" t="n"/>
      <c r="I71" s="33" t="n"/>
      <c r="J71" s="34">
        <f>IF(A71="","",IF(OR(NOT(ISNUMBER(H71)),NOT(ISNUMBER(I71))),"",IFERROR(H71*I71,"")))</f>
        <v/>
      </c>
      <c r="K71" s="14" t="n"/>
      <c r="L71" s="14" t="n"/>
      <c r="M71" s="13" t="n"/>
      <c r="N71" s="19">
        <f>IF(A71="","",IF(M71="Pendiente",IF(NOT(ISNUMBER(F71)),"Comprobar fecha de salida",IF(G71&lt;&gt;"","Comprobar estado y fecha",IF(F71&lt;TODAY(),"Comprobar: salida vencida",IF(AND(ISNUMBER('Parámetros'!$B$4),F71-TODAY()&lt;='Parámetros'!$B$4),"Comprobar emisión prioritaria",IF(AND(ISNUMBER(J71),ISNUMBER('Parámetros'!$B$9),J71&gt;'Parámetros'!$B$9),"Comprobar importe elevado",""))))),IF(AND(M71="Emitido",G71=""),"Comprobar fecha de emisión",IF(AND(ISNUMBER(J71),ISNUMBER('Parámetros'!$B$9),J71&gt;'Parámetros'!$B$9),"Comprobar importe elevado",""))))</f>
        <v/>
      </c>
    </row>
    <row r="72" ht="30" customHeight="1">
      <c r="A72" s="13" t="n"/>
      <c r="B72" s="13" t="n"/>
      <c r="C72" s="14" t="n"/>
      <c r="D72" s="14" t="n"/>
      <c r="E72" s="14" t="n"/>
      <c r="F72" s="32" t="n"/>
      <c r="G72" s="32" t="n"/>
      <c r="H72" s="16" t="n"/>
      <c r="I72" s="33" t="n"/>
      <c r="J72" s="34">
        <f>IF(A72="","",IF(OR(NOT(ISNUMBER(H72)),NOT(ISNUMBER(I72))),"",IFERROR(H72*I72,"")))</f>
        <v/>
      </c>
      <c r="K72" s="14" t="n"/>
      <c r="L72" s="14" t="n"/>
      <c r="M72" s="13" t="n"/>
      <c r="N72" s="19">
        <f>IF(A72="","",IF(M72="Pendiente",IF(NOT(ISNUMBER(F72)),"Comprobar fecha de salida",IF(G72&lt;&gt;"","Comprobar estado y fecha",IF(F72&lt;TODAY(),"Comprobar: salida vencida",IF(AND(ISNUMBER('Parámetros'!$B$4),F72-TODAY()&lt;='Parámetros'!$B$4),"Comprobar emisión prioritaria",IF(AND(ISNUMBER(J72),ISNUMBER('Parámetros'!$B$9),J72&gt;'Parámetros'!$B$9),"Comprobar importe elevado",""))))),IF(AND(M72="Emitido",G72=""),"Comprobar fecha de emisión",IF(AND(ISNUMBER(J72),ISNUMBER('Parámetros'!$B$9),J72&gt;'Parámetros'!$B$9),"Comprobar importe elevado",""))))</f>
        <v/>
      </c>
    </row>
    <row r="73" ht="30" customHeight="1">
      <c r="A73" s="13" t="n"/>
      <c r="B73" s="13" t="n"/>
      <c r="C73" s="14" t="n"/>
      <c r="D73" s="14" t="n"/>
      <c r="E73" s="14" t="n"/>
      <c r="F73" s="32" t="n"/>
      <c r="G73" s="32" t="n"/>
      <c r="H73" s="16" t="n"/>
      <c r="I73" s="33" t="n"/>
      <c r="J73" s="34">
        <f>IF(A73="","",IF(OR(NOT(ISNUMBER(H73)),NOT(ISNUMBER(I73))),"",IFERROR(H73*I73,"")))</f>
        <v/>
      </c>
      <c r="K73" s="14" t="n"/>
      <c r="L73" s="14" t="n"/>
      <c r="M73" s="13" t="n"/>
      <c r="N73" s="19">
        <f>IF(A73="","",IF(M73="Pendiente",IF(NOT(ISNUMBER(F73)),"Comprobar fecha de salida",IF(G73&lt;&gt;"","Comprobar estado y fecha",IF(F73&lt;TODAY(),"Comprobar: salida vencida",IF(AND(ISNUMBER('Parámetros'!$B$4),F73-TODAY()&lt;='Parámetros'!$B$4),"Comprobar emisión prioritaria",IF(AND(ISNUMBER(J73),ISNUMBER('Parámetros'!$B$9),J73&gt;'Parámetros'!$B$9),"Comprobar importe elevado",""))))),IF(AND(M73="Emitido",G73=""),"Comprobar fecha de emisión",IF(AND(ISNUMBER(J73),ISNUMBER('Parámetros'!$B$9),J73&gt;'Parámetros'!$B$9),"Comprobar importe elevado",""))))</f>
        <v/>
      </c>
    </row>
    <row r="74" ht="30" customHeight="1">
      <c r="A74" s="13" t="n"/>
      <c r="B74" s="13" t="n"/>
      <c r="C74" s="14" t="n"/>
      <c r="D74" s="14" t="n"/>
      <c r="E74" s="14" t="n"/>
      <c r="F74" s="32" t="n"/>
      <c r="G74" s="32" t="n"/>
      <c r="H74" s="16" t="n"/>
      <c r="I74" s="33" t="n"/>
      <c r="J74" s="34">
        <f>IF(A74="","",IF(OR(NOT(ISNUMBER(H74)),NOT(ISNUMBER(I74))),"",IFERROR(H74*I74,"")))</f>
        <v/>
      </c>
      <c r="K74" s="14" t="n"/>
      <c r="L74" s="14" t="n"/>
      <c r="M74" s="13" t="n"/>
      <c r="N74" s="19">
        <f>IF(A74="","",IF(M74="Pendiente",IF(NOT(ISNUMBER(F74)),"Comprobar fecha de salida",IF(G74&lt;&gt;"","Comprobar estado y fecha",IF(F74&lt;TODAY(),"Comprobar: salida vencida",IF(AND(ISNUMBER('Parámetros'!$B$4),F74-TODAY()&lt;='Parámetros'!$B$4),"Comprobar emisión prioritaria",IF(AND(ISNUMBER(J74),ISNUMBER('Parámetros'!$B$9),J74&gt;'Parámetros'!$B$9),"Comprobar importe elevado",""))))),IF(AND(M74="Emitido",G74=""),"Comprobar fecha de emisión",IF(AND(ISNUMBER(J74),ISNUMBER('Parámetros'!$B$9),J74&gt;'Parámetros'!$B$9),"Comprobar importe elevado",""))))</f>
        <v/>
      </c>
    </row>
    <row r="75" ht="30" customHeight="1">
      <c r="A75" s="13" t="n"/>
      <c r="B75" s="13" t="n"/>
      <c r="C75" s="14" t="n"/>
      <c r="D75" s="14" t="n"/>
      <c r="E75" s="14" t="n"/>
      <c r="F75" s="32" t="n"/>
      <c r="G75" s="32" t="n"/>
      <c r="H75" s="16" t="n"/>
      <c r="I75" s="33" t="n"/>
      <c r="J75" s="34">
        <f>IF(A75="","",IF(OR(NOT(ISNUMBER(H75)),NOT(ISNUMBER(I75))),"",IFERROR(H75*I75,"")))</f>
        <v/>
      </c>
      <c r="K75" s="14" t="n"/>
      <c r="L75" s="14" t="n"/>
      <c r="M75" s="13" t="n"/>
      <c r="N75" s="19">
        <f>IF(A75="","",IF(M75="Pendiente",IF(NOT(ISNUMBER(F75)),"Comprobar fecha de salida",IF(G75&lt;&gt;"","Comprobar estado y fecha",IF(F75&lt;TODAY(),"Comprobar: salida vencida",IF(AND(ISNUMBER('Parámetros'!$B$4),F75-TODAY()&lt;='Parámetros'!$B$4),"Comprobar emisión prioritaria",IF(AND(ISNUMBER(J75),ISNUMBER('Parámetros'!$B$9),J75&gt;'Parámetros'!$B$9),"Comprobar importe elevado",""))))),IF(AND(M75="Emitido",G75=""),"Comprobar fecha de emisión",IF(AND(ISNUMBER(J75),ISNUMBER('Parámetros'!$B$9),J75&gt;'Parámetros'!$B$9),"Comprobar importe elevado",""))))</f>
        <v/>
      </c>
    </row>
    <row r="76" ht="30" customHeight="1">
      <c r="A76" s="13" t="n"/>
      <c r="B76" s="13" t="n"/>
      <c r="C76" s="14" t="n"/>
      <c r="D76" s="14" t="n"/>
      <c r="E76" s="14" t="n"/>
      <c r="F76" s="32" t="n"/>
      <c r="G76" s="32" t="n"/>
      <c r="H76" s="16" t="n"/>
      <c r="I76" s="33" t="n"/>
      <c r="J76" s="34">
        <f>IF(A76="","",IF(OR(NOT(ISNUMBER(H76)),NOT(ISNUMBER(I76))),"",IFERROR(H76*I76,"")))</f>
        <v/>
      </c>
      <c r="K76" s="14" t="n"/>
      <c r="L76" s="14" t="n"/>
      <c r="M76" s="13" t="n"/>
      <c r="N76" s="19">
        <f>IF(A76="","",IF(M76="Pendiente",IF(NOT(ISNUMBER(F76)),"Comprobar fecha de salida",IF(G76&lt;&gt;"","Comprobar estado y fecha",IF(F76&lt;TODAY(),"Comprobar: salida vencida",IF(AND(ISNUMBER('Parámetros'!$B$4),F76-TODAY()&lt;='Parámetros'!$B$4),"Comprobar emisión prioritaria",IF(AND(ISNUMBER(J76),ISNUMBER('Parámetros'!$B$9),J76&gt;'Parámetros'!$B$9),"Comprobar importe elevado",""))))),IF(AND(M76="Emitido",G76=""),"Comprobar fecha de emisión",IF(AND(ISNUMBER(J76),ISNUMBER('Parámetros'!$B$9),J76&gt;'Parámetros'!$B$9),"Comprobar importe elevado",""))))</f>
        <v/>
      </c>
    </row>
    <row r="77" ht="30" customHeight="1">
      <c r="A77" s="13" t="n"/>
      <c r="B77" s="13" t="n"/>
      <c r="C77" s="14" t="n"/>
      <c r="D77" s="14" t="n"/>
      <c r="E77" s="14" t="n"/>
      <c r="F77" s="32" t="n"/>
      <c r="G77" s="32" t="n"/>
      <c r="H77" s="16" t="n"/>
      <c r="I77" s="33" t="n"/>
      <c r="J77" s="34">
        <f>IF(A77="","",IF(OR(NOT(ISNUMBER(H77)),NOT(ISNUMBER(I77))),"",IFERROR(H77*I77,"")))</f>
        <v/>
      </c>
      <c r="K77" s="14" t="n"/>
      <c r="L77" s="14" t="n"/>
      <c r="M77" s="13" t="n"/>
      <c r="N77" s="19">
        <f>IF(A77="","",IF(M77="Pendiente",IF(NOT(ISNUMBER(F77)),"Comprobar fecha de salida",IF(G77&lt;&gt;"","Comprobar estado y fecha",IF(F77&lt;TODAY(),"Comprobar: salida vencida",IF(AND(ISNUMBER('Parámetros'!$B$4),F77-TODAY()&lt;='Parámetros'!$B$4),"Comprobar emisión prioritaria",IF(AND(ISNUMBER(J77),ISNUMBER('Parámetros'!$B$9),J77&gt;'Parámetros'!$B$9),"Comprobar importe elevado",""))))),IF(AND(M77="Emitido",G77=""),"Comprobar fecha de emisión",IF(AND(ISNUMBER(J77),ISNUMBER('Parámetros'!$B$9),J77&gt;'Parámetros'!$B$9),"Comprobar importe elevado",""))))</f>
        <v/>
      </c>
    </row>
    <row r="78" ht="30" customHeight="1">
      <c r="A78" s="13" t="n"/>
      <c r="B78" s="13" t="n"/>
      <c r="C78" s="14" t="n"/>
      <c r="D78" s="14" t="n"/>
      <c r="E78" s="14" t="n"/>
      <c r="F78" s="32" t="n"/>
      <c r="G78" s="32" t="n"/>
      <c r="H78" s="16" t="n"/>
      <c r="I78" s="33" t="n"/>
      <c r="J78" s="34">
        <f>IF(A78="","",IF(OR(NOT(ISNUMBER(H78)),NOT(ISNUMBER(I78))),"",IFERROR(H78*I78,"")))</f>
        <v/>
      </c>
      <c r="K78" s="14" t="n"/>
      <c r="L78" s="14" t="n"/>
      <c r="M78" s="13" t="n"/>
      <c r="N78" s="19">
        <f>IF(A78="","",IF(M78="Pendiente",IF(NOT(ISNUMBER(F78)),"Comprobar fecha de salida",IF(G78&lt;&gt;"","Comprobar estado y fecha",IF(F78&lt;TODAY(),"Comprobar: salida vencida",IF(AND(ISNUMBER('Parámetros'!$B$4),F78-TODAY()&lt;='Parámetros'!$B$4),"Comprobar emisión prioritaria",IF(AND(ISNUMBER(J78),ISNUMBER('Parámetros'!$B$9),J78&gt;'Parámetros'!$B$9),"Comprobar importe elevado",""))))),IF(AND(M78="Emitido",G78=""),"Comprobar fecha de emisión",IF(AND(ISNUMBER(J78),ISNUMBER('Parámetros'!$B$9),J78&gt;'Parámetros'!$B$9),"Comprobar importe elevado",""))))</f>
        <v/>
      </c>
    </row>
    <row r="79" ht="30" customHeight="1">
      <c r="A79" s="13" t="n"/>
      <c r="B79" s="13" t="n"/>
      <c r="C79" s="14" t="n"/>
      <c r="D79" s="14" t="n"/>
      <c r="E79" s="14" t="n"/>
      <c r="F79" s="32" t="n"/>
      <c r="G79" s="32" t="n"/>
      <c r="H79" s="16" t="n"/>
      <c r="I79" s="33" t="n"/>
      <c r="J79" s="34">
        <f>IF(A79="","",IF(OR(NOT(ISNUMBER(H79)),NOT(ISNUMBER(I79))),"",IFERROR(H79*I79,"")))</f>
        <v/>
      </c>
      <c r="K79" s="14" t="n"/>
      <c r="L79" s="14" t="n"/>
      <c r="M79" s="13" t="n"/>
      <c r="N79" s="19">
        <f>IF(A79="","",IF(M79="Pendiente",IF(NOT(ISNUMBER(F79)),"Comprobar fecha de salida",IF(G79&lt;&gt;"","Comprobar estado y fecha",IF(F79&lt;TODAY(),"Comprobar: salida vencida",IF(AND(ISNUMBER('Parámetros'!$B$4),F79-TODAY()&lt;='Parámetros'!$B$4),"Comprobar emisión prioritaria",IF(AND(ISNUMBER(J79),ISNUMBER('Parámetros'!$B$9),J79&gt;'Parámetros'!$B$9),"Comprobar importe elevado",""))))),IF(AND(M79="Emitido",G79=""),"Comprobar fecha de emisión",IF(AND(ISNUMBER(J79),ISNUMBER('Parámetros'!$B$9),J79&gt;'Parámetros'!$B$9),"Comprobar importe elevado",""))))</f>
        <v/>
      </c>
    </row>
    <row r="80" ht="30" customHeight="1">
      <c r="A80" s="13" t="n"/>
      <c r="B80" s="13" t="n"/>
      <c r="C80" s="14" t="n"/>
      <c r="D80" s="14" t="n"/>
      <c r="E80" s="14" t="n"/>
      <c r="F80" s="32" t="n"/>
      <c r="G80" s="32" t="n"/>
      <c r="H80" s="16" t="n"/>
      <c r="I80" s="33" t="n"/>
      <c r="J80" s="34">
        <f>IF(A80="","",IF(OR(NOT(ISNUMBER(H80)),NOT(ISNUMBER(I80))),"",IFERROR(H80*I80,"")))</f>
        <v/>
      </c>
      <c r="K80" s="14" t="n"/>
      <c r="L80" s="14" t="n"/>
      <c r="M80" s="13" t="n"/>
      <c r="N80" s="19">
        <f>IF(A80="","",IF(M80="Pendiente",IF(NOT(ISNUMBER(F80)),"Comprobar fecha de salida",IF(G80&lt;&gt;"","Comprobar estado y fecha",IF(F80&lt;TODAY(),"Comprobar: salida vencida",IF(AND(ISNUMBER('Parámetros'!$B$4),F80-TODAY()&lt;='Parámetros'!$B$4),"Comprobar emisión prioritaria",IF(AND(ISNUMBER(J80),ISNUMBER('Parámetros'!$B$9),J80&gt;'Parámetros'!$B$9),"Comprobar importe elevado",""))))),IF(AND(M80="Emitido",G80=""),"Comprobar fecha de emisión",IF(AND(ISNUMBER(J80),ISNUMBER('Parámetros'!$B$9),J80&gt;'Parámetros'!$B$9),"Comprobar importe elevado",""))))</f>
        <v/>
      </c>
    </row>
    <row r="81" ht="30" customHeight="1">
      <c r="A81" s="13" t="n"/>
      <c r="B81" s="13" t="n"/>
      <c r="C81" s="14" t="n"/>
      <c r="D81" s="14" t="n"/>
      <c r="E81" s="14" t="n"/>
      <c r="F81" s="32" t="n"/>
      <c r="G81" s="32" t="n"/>
      <c r="H81" s="16" t="n"/>
      <c r="I81" s="33" t="n"/>
      <c r="J81" s="34">
        <f>IF(A81="","",IF(OR(NOT(ISNUMBER(H81)),NOT(ISNUMBER(I81))),"",IFERROR(H81*I81,"")))</f>
        <v/>
      </c>
      <c r="K81" s="14" t="n"/>
      <c r="L81" s="14" t="n"/>
      <c r="M81" s="13" t="n"/>
      <c r="N81" s="19">
        <f>IF(A81="","",IF(M81="Pendiente",IF(NOT(ISNUMBER(F81)),"Comprobar fecha de salida",IF(G81&lt;&gt;"","Comprobar estado y fecha",IF(F81&lt;TODAY(),"Comprobar: salida vencida",IF(AND(ISNUMBER('Parámetros'!$B$4),F81-TODAY()&lt;='Parámetros'!$B$4),"Comprobar emisión prioritaria",IF(AND(ISNUMBER(J81),ISNUMBER('Parámetros'!$B$9),J81&gt;'Parámetros'!$B$9),"Comprobar importe elevado",""))))),IF(AND(M81="Emitido",G81=""),"Comprobar fecha de emisión",IF(AND(ISNUMBER(J81),ISNUMBER('Parámetros'!$B$9),J81&gt;'Parámetros'!$B$9),"Comprobar importe elevado",""))))</f>
        <v/>
      </c>
    </row>
    <row r="82" ht="30" customHeight="1">
      <c r="A82" s="13" t="n"/>
      <c r="B82" s="13" t="n"/>
      <c r="C82" s="14" t="n"/>
      <c r="D82" s="14" t="n"/>
      <c r="E82" s="14" t="n"/>
      <c r="F82" s="32" t="n"/>
      <c r="G82" s="32" t="n"/>
      <c r="H82" s="16" t="n"/>
      <c r="I82" s="33" t="n"/>
      <c r="J82" s="34">
        <f>IF(A82="","",IF(OR(NOT(ISNUMBER(H82)),NOT(ISNUMBER(I82))),"",IFERROR(H82*I82,"")))</f>
        <v/>
      </c>
      <c r="K82" s="14" t="n"/>
      <c r="L82" s="14" t="n"/>
      <c r="M82" s="13" t="n"/>
      <c r="N82" s="19">
        <f>IF(A82="","",IF(M82="Pendiente",IF(NOT(ISNUMBER(F82)),"Comprobar fecha de salida",IF(G82&lt;&gt;"","Comprobar estado y fecha",IF(F82&lt;TODAY(),"Comprobar: salida vencida",IF(AND(ISNUMBER('Parámetros'!$B$4),F82-TODAY()&lt;='Parámetros'!$B$4),"Comprobar emisión prioritaria",IF(AND(ISNUMBER(J82),ISNUMBER('Parámetros'!$B$9),J82&gt;'Parámetros'!$B$9),"Comprobar importe elevado",""))))),IF(AND(M82="Emitido",G82=""),"Comprobar fecha de emisión",IF(AND(ISNUMBER(J82),ISNUMBER('Parámetros'!$B$9),J82&gt;'Parámetros'!$B$9),"Comprobar importe elevado",""))))</f>
        <v/>
      </c>
    </row>
    <row r="83" ht="30" customHeight="1">
      <c r="A83" s="13" t="n"/>
      <c r="B83" s="13" t="n"/>
      <c r="C83" s="14" t="n"/>
      <c r="D83" s="14" t="n"/>
      <c r="E83" s="14" t="n"/>
      <c r="F83" s="32" t="n"/>
      <c r="G83" s="32" t="n"/>
      <c r="H83" s="16" t="n"/>
      <c r="I83" s="33" t="n"/>
      <c r="J83" s="34">
        <f>IF(A83="","",IF(OR(NOT(ISNUMBER(H83)),NOT(ISNUMBER(I83))),"",IFERROR(H83*I83,"")))</f>
        <v/>
      </c>
      <c r="K83" s="14" t="n"/>
      <c r="L83" s="14" t="n"/>
      <c r="M83" s="13" t="n"/>
      <c r="N83" s="19">
        <f>IF(A83="","",IF(M83="Pendiente",IF(NOT(ISNUMBER(F83)),"Comprobar fecha de salida",IF(G83&lt;&gt;"","Comprobar estado y fecha",IF(F83&lt;TODAY(),"Comprobar: salida vencida",IF(AND(ISNUMBER('Parámetros'!$B$4),F83-TODAY()&lt;='Parámetros'!$B$4),"Comprobar emisión prioritaria",IF(AND(ISNUMBER(J83),ISNUMBER('Parámetros'!$B$9),J83&gt;'Parámetros'!$B$9),"Comprobar importe elevado",""))))),IF(AND(M83="Emitido",G83=""),"Comprobar fecha de emisión",IF(AND(ISNUMBER(J83),ISNUMBER('Parámetros'!$B$9),J83&gt;'Parámetros'!$B$9),"Comprobar importe elevado",""))))</f>
        <v/>
      </c>
    </row>
    <row r="84" ht="30" customHeight="1">
      <c r="A84" s="13" t="n"/>
      <c r="B84" s="13" t="n"/>
      <c r="C84" s="14" t="n"/>
      <c r="D84" s="14" t="n"/>
      <c r="E84" s="14" t="n"/>
      <c r="F84" s="32" t="n"/>
      <c r="G84" s="32" t="n"/>
      <c r="H84" s="16" t="n"/>
      <c r="I84" s="33" t="n"/>
      <c r="J84" s="34">
        <f>IF(A84="","",IF(OR(NOT(ISNUMBER(H84)),NOT(ISNUMBER(I84))),"",IFERROR(H84*I84,"")))</f>
        <v/>
      </c>
      <c r="K84" s="14" t="n"/>
      <c r="L84" s="14" t="n"/>
      <c r="M84" s="13" t="n"/>
      <c r="N84" s="19">
        <f>IF(A84="","",IF(M84="Pendiente",IF(NOT(ISNUMBER(F84)),"Comprobar fecha de salida",IF(G84&lt;&gt;"","Comprobar estado y fecha",IF(F84&lt;TODAY(),"Comprobar: salida vencida",IF(AND(ISNUMBER('Parámetros'!$B$4),F84-TODAY()&lt;='Parámetros'!$B$4),"Comprobar emisión prioritaria",IF(AND(ISNUMBER(J84),ISNUMBER('Parámetros'!$B$9),J84&gt;'Parámetros'!$B$9),"Comprobar importe elevado",""))))),IF(AND(M84="Emitido",G84=""),"Comprobar fecha de emisión",IF(AND(ISNUMBER(J84),ISNUMBER('Parámetros'!$B$9),J84&gt;'Parámetros'!$B$9),"Comprobar importe elevado",""))))</f>
        <v/>
      </c>
    </row>
    <row r="85" ht="30" customHeight="1">
      <c r="A85" s="13" t="n"/>
      <c r="B85" s="13" t="n"/>
      <c r="C85" s="14" t="n"/>
      <c r="D85" s="14" t="n"/>
      <c r="E85" s="14" t="n"/>
      <c r="F85" s="32" t="n"/>
      <c r="G85" s="32" t="n"/>
      <c r="H85" s="16" t="n"/>
      <c r="I85" s="33" t="n"/>
      <c r="J85" s="34">
        <f>IF(A85="","",IF(OR(NOT(ISNUMBER(H85)),NOT(ISNUMBER(I85))),"",IFERROR(H85*I85,"")))</f>
        <v/>
      </c>
      <c r="K85" s="14" t="n"/>
      <c r="L85" s="14" t="n"/>
      <c r="M85" s="13" t="n"/>
      <c r="N85" s="19">
        <f>IF(A85="","",IF(M85="Pendiente",IF(NOT(ISNUMBER(F85)),"Comprobar fecha de salida",IF(G85&lt;&gt;"","Comprobar estado y fecha",IF(F85&lt;TODAY(),"Comprobar: salida vencida",IF(AND(ISNUMBER('Parámetros'!$B$4),F85-TODAY()&lt;='Parámetros'!$B$4),"Comprobar emisión prioritaria",IF(AND(ISNUMBER(J85),ISNUMBER('Parámetros'!$B$9),J85&gt;'Parámetros'!$B$9),"Comprobar importe elevado",""))))),IF(AND(M85="Emitido",G85=""),"Comprobar fecha de emisión",IF(AND(ISNUMBER(J85),ISNUMBER('Parámetros'!$B$9),J85&gt;'Parámetros'!$B$9),"Comprobar importe elevado",""))))</f>
        <v/>
      </c>
    </row>
    <row r="86" ht="30" customHeight="1">
      <c r="A86" s="13" t="n"/>
      <c r="B86" s="13" t="n"/>
      <c r="C86" s="14" t="n"/>
      <c r="D86" s="14" t="n"/>
      <c r="E86" s="14" t="n"/>
      <c r="F86" s="32" t="n"/>
      <c r="G86" s="32" t="n"/>
      <c r="H86" s="16" t="n"/>
      <c r="I86" s="33" t="n"/>
      <c r="J86" s="34">
        <f>IF(A86="","",IF(OR(NOT(ISNUMBER(H86)),NOT(ISNUMBER(I86))),"",IFERROR(H86*I86,"")))</f>
        <v/>
      </c>
      <c r="K86" s="14" t="n"/>
      <c r="L86" s="14" t="n"/>
      <c r="M86" s="13" t="n"/>
      <c r="N86" s="19">
        <f>IF(A86="","",IF(M86="Pendiente",IF(NOT(ISNUMBER(F86)),"Comprobar fecha de salida",IF(G86&lt;&gt;"","Comprobar estado y fecha",IF(F86&lt;TODAY(),"Comprobar: salida vencida",IF(AND(ISNUMBER('Parámetros'!$B$4),F86-TODAY()&lt;='Parámetros'!$B$4),"Comprobar emisión prioritaria",IF(AND(ISNUMBER(J86),ISNUMBER('Parámetros'!$B$9),J86&gt;'Parámetros'!$B$9),"Comprobar importe elevado",""))))),IF(AND(M86="Emitido",G86=""),"Comprobar fecha de emisión",IF(AND(ISNUMBER(J86),ISNUMBER('Parámetros'!$B$9),J86&gt;'Parámetros'!$B$9),"Comprobar importe elevado",""))))</f>
        <v/>
      </c>
    </row>
    <row r="87" ht="30" customHeight="1">
      <c r="A87" s="13" t="n"/>
      <c r="B87" s="13" t="n"/>
      <c r="C87" s="14" t="n"/>
      <c r="D87" s="14" t="n"/>
      <c r="E87" s="14" t="n"/>
      <c r="F87" s="32" t="n"/>
      <c r="G87" s="32" t="n"/>
      <c r="H87" s="16" t="n"/>
      <c r="I87" s="33" t="n"/>
      <c r="J87" s="34">
        <f>IF(A87="","",IF(OR(NOT(ISNUMBER(H87)),NOT(ISNUMBER(I87))),"",IFERROR(H87*I87,"")))</f>
        <v/>
      </c>
      <c r="K87" s="14" t="n"/>
      <c r="L87" s="14" t="n"/>
      <c r="M87" s="13" t="n"/>
      <c r="N87" s="19">
        <f>IF(A87="","",IF(M87="Pendiente",IF(NOT(ISNUMBER(F87)),"Comprobar fecha de salida",IF(G87&lt;&gt;"","Comprobar estado y fecha",IF(F87&lt;TODAY(),"Comprobar: salida vencida",IF(AND(ISNUMBER('Parámetros'!$B$4),F87-TODAY()&lt;='Parámetros'!$B$4),"Comprobar emisión prioritaria",IF(AND(ISNUMBER(J87),ISNUMBER('Parámetros'!$B$9),J87&gt;'Parámetros'!$B$9),"Comprobar importe elevado",""))))),IF(AND(M87="Emitido",G87=""),"Comprobar fecha de emisión",IF(AND(ISNUMBER(J87),ISNUMBER('Parámetros'!$B$9),J87&gt;'Parámetros'!$B$9),"Comprobar importe elevado",""))))</f>
        <v/>
      </c>
    </row>
    <row r="88" ht="30" customHeight="1">
      <c r="A88" s="13" t="n"/>
      <c r="B88" s="13" t="n"/>
      <c r="C88" s="14" t="n"/>
      <c r="D88" s="14" t="n"/>
      <c r="E88" s="14" t="n"/>
      <c r="F88" s="32" t="n"/>
      <c r="G88" s="32" t="n"/>
      <c r="H88" s="16" t="n"/>
      <c r="I88" s="33" t="n"/>
      <c r="J88" s="34">
        <f>IF(A88="","",IF(OR(NOT(ISNUMBER(H88)),NOT(ISNUMBER(I88))),"",IFERROR(H88*I88,"")))</f>
        <v/>
      </c>
      <c r="K88" s="14" t="n"/>
      <c r="L88" s="14" t="n"/>
      <c r="M88" s="13" t="n"/>
      <c r="N88" s="19">
        <f>IF(A88="","",IF(M88="Pendiente",IF(NOT(ISNUMBER(F88)),"Comprobar fecha de salida",IF(G88&lt;&gt;"","Comprobar estado y fecha",IF(F88&lt;TODAY(),"Comprobar: salida vencida",IF(AND(ISNUMBER('Parámetros'!$B$4),F88-TODAY()&lt;='Parámetros'!$B$4),"Comprobar emisión prioritaria",IF(AND(ISNUMBER(J88),ISNUMBER('Parámetros'!$B$9),J88&gt;'Parámetros'!$B$9),"Comprobar importe elevado",""))))),IF(AND(M88="Emitido",G88=""),"Comprobar fecha de emisión",IF(AND(ISNUMBER(J88),ISNUMBER('Parámetros'!$B$9),J88&gt;'Parámetros'!$B$9),"Comprobar importe elevado",""))))</f>
        <v/>
      </c>
    </row>
    <row r="89" ht="30" customHeight="1">
      <c r="A89" s="13" t="n"/>
      <c r="B89" s="13" t="n"/>
      <c r="C89" s="14" t="n"/>
      <c r="D89" s="14" t="n"/>
      <c r="E89" s="14" t="n"/>
      <c r="F89" s="32" t="n"/>
      <c r="G89" s="32" t="n"/>
      <c r="H89" s="16" t="n"/>
      <c r="I89" s="33" t="n"/>
      <c r="J89" s="34">
        <f>IF(A89="","",IF(OR(NOT(ISNUMBER(H89)),NOT(ISNUMBER(I89))),"",IFERROR(H89*I89,"")))</f>
        <v/>
      </c>
      <c r="K89" s="14" t="n"/>
      <c r="L89" s="14" t="n"/>
      <c r="M89" s="13" t="n"/>
      <c r="N89" s="19">
        <f>IF(A89="","",IF(M89="Pendiente",IF(NOT(ISNUMBER(F89)),"Comprobar fecha de salida",IF(G89&lt;&gt;"","Comprobar estado y fecha",IF(F89&lt;TODAY(),"Comprobar: salida vencida",IF(AND(ISNUMBER('Parámetros'!$B$4),F89-TODAY()&lt;='Parámetros'!$B$4),"Comprobar emisión prioritaria",IF(AND(ISNUMBER(J89),ISNUMBER('Parámetros'!$B$9),J89&gt;'Parámetros'!$B$9),"Comprobar importe elevado",""))))),IF(AND(M89="Emitido",G89=""),"Comprobar fecha de emisión",IF(AND(ISNUMBER(J89),ISNUMBER('Parámetros'!$B$9),J89&gt;'Parámetros'!$B$9),"Comprobar importe elevado",""))))</f>
        <v/>
      </c>
    </row>
    <row r="90" ht="30" customHeight="1">
      <c r="A90" s="13" t="n"/>
      <c r="B90" s="13" t="n"/>
      <c r="C90" s="14" t="n"/>
      <c r="D90" s="14" t="n"/>
      <c r="E90" s="14" t="n"/>
      <c r="F90" s="32" t="n"/>
      <c r="G90" s="32" t="n"/>
      <c r="H90" s="16" t="n"/>
      <c r="I90" s="33" t="n"/>
      <c r="J90" s="34">
        <f>IF(A90="","",IF(OR(NOT(ISNUMBER(H90)),NOT(ISNUMBER(I90))),"",IFERROR(H90*I90,"")))</f>
        <v/>
      </c>
      <c r="K90" s="14" t="n"/>
      <c r="L90" s="14" t="n"/>
      <c r="M90" s="13" t="n"/>
      <c r="N90" s="19">
        <f>IF(A90="","",IF(M90="Pendiente",IF(NOT(ISNUMBER(F90)),"Comprobar fecha de salida",IF(G90&lt;&gt;"","Comprobar estado y fecha",IF(F90&lt;TODAY(),"Comprobar: salida vencida",IF(AND(ISNUMBER('Parámetros'!$B$4),F90-TODAY()&lt;='Parámetros'!$B$4),"Comprobar emisión prioritaria",IF(AND(ISNUMBER(J90),ISNUMBER('Parámetros'!$B$9),J90&gt;'Parámetros'!$B$9),"Comprobar importe elevado",""))))),IF(AND(M90="Emitido",G90=""),"Comprobar fecha de emisión",IF(AND(ISNUMBER(J90),ISNUMBER('Parámetros'!$B$9),J90&gt;'Parámetros'!$B$9),"Comprobar importe elevado",""))))</f>
        <v/>
      </c>
    </row>
    <row r="91" ht="30" customHeight="1">
      <c r="A91" s="13" t="n"/>
      <c r="B91" s="13" t="n"/>
      <c r="C91" s="14" t="n"/>
      <c r="D91" s="14" t="n"/>
      <c r="E91" s="14" t="n"/>
      <c r="F91" s="32" t="n"/>
      <c r="G91" s="32" t="n"/>
      <c r="H91" s="16" t="n"/>
      <c r="I91" s="33" t="n"/>
      <c r="J91" s="34">
        <f>IF(A91="","",IF(OR(NOT(ISNUMBER(H91)),NOT(ISNUMBER(I91))),"",IFERROR(H91*I91,"")))</f>
        <v/>
      </c>
      <c r="K91" s="14" t="n"/>
      <c r="L91" s="14" t="n"/>
      <c r="M91" s="13" t="n"/>
      <c r="N91" s="19">
        <f>IF(A91="","",IF(M91="Pendiente",IF(NOT(ISNUMBER(F91)),"Comprobar fecha de salida",IF(G91&lt;&gt;"","Comprobar estado y fecha",IF(F91&lt;TODAY(),"Comprobar: salida vencida",IF(AND(ISNUMBER('Parámetros'!$B$4),F91-TODAY()&lt;='Parámetros'!$B$4),"Comprobar emisión prioritaria",IF(AND(ISNUMBER(J91),ISNUMBER('Parámetros'!$B$9),J91&gt;'Parámetros'!$B$9),"Comprobar importe elevado",""))))),IF(AND(M91="Emitido",G91=""),"Comprobar fecha de emisión",IF(AND(ISNUMBER(J91),ISNUMBER('Parámetros'!$B$9),J91&gt;'Parámetros'!$B$9),"Comprobar importe elevado",""))))</f>
        <v/>
      </c>
    </row>
    <row r="92" ht="30" customHeight="1">
      <c r="A92" s="13" t="n"/>
      <c r="B92" s="13" t="n"/>
      <c r="C92" s="14" t="n"/>
      <c r="D92" s="14" t="n"/>
      <c r="E92" s="14" t="n"/>
      <c r="F92" s="32" t="n"/>
      <c r="G92" s="32" t="n"/>
      <c r="H92" s="16" t="n"/>
      <c r="I92" s="33" t="n"/>
      <c r="J92" s="34">
        <f>IF(A92="","",IF(OR(NOT(ISNUMBER(H92)),NOT(ISNUMBER(I92))),"",IFERROR(H92*I92,"")))</f>
        <v/>
      </c>
      <c r="K92" s="14" t="n"/>
      <c r="L92" s="14" t="n"/>
      <c r="M92" s="13" t="n"/>
      <c r="N92" s="19">
        <f>IF(A92="","",IF(M92="Pendiente",IF(NOT(ISNUMBER(F92)),"Comprobar fecha de salida",IF(G92&lt;&gt;"","Comprobar estado y fecha",IF(F92&lt;TODAY(),"Comprobar: salida vencida",IF(AND(ISNUMBER('Parámetros'!$B$4),F92-TODAY()&lt;='Parámetros'!$B$4),"Comprobar emisión prioritaria",IF(AND(ISNUMBER(J92),ISNUMBER('Parámetros'!$B$9),J92&gt;'Parámetros'!$B$9),"Comprobar importe elevado",""))))),IF(AND(M92="Emitido",G92=""),"Comprobar fecha de emisión",IF(AND(ISNUMBER(J92),ISNUMBER('Parámetros'!$B$9),J92&gt;'Parámetros'!$B$9),"Comprobar importe elevado",""))))</f>
        <v/>
      </c>
    </row>
    <row r="93" ht="30" customHeight="1">
      <c r="A93" s="13" t="n"/>
      <c r="B93" s="13" t="n"/>
      <c r="C93" s="14" t="n"/>
      <c r="D93" s="14" t="n"/>
      <c r="E93" s="14" t="n"/>
      <c r="F93" s="32" t="n"/>
      <c r="G93" s="32" t="n"/>
      <c r="H93" s="16" t="n"/>
      <c r="I93" s="33" t="n"/>
      <c r="J93" s="34">
        <f>IF(A93="","",IF(OR(NOT(ISNUMBER(H93)),NOT(ISNUMBER(I93))),"",IFERROR(H93*I93,"")))</f>
        <v/>
      </c>
      <c r="K93" s="14" t="n"/>
      <c r="L93" s="14" t="n"/>
      <c r="M93" s="13" t="n"/>
      <c r="N93" s="19">
        <f>IF(A93="","",IF(M93="Pendiente",IF(NOT(ISNUMBER(F93)),"Comprobar fecha de salida",IF(G93&lt;&gt;"","Comprobar estado y fecha",IF(F93&lt;TODAY(),"Comprobar: salida vencida",IF(AND(ISNUMBER('Parámetros'!$B$4),F93-TODAY()&lt;='Parámetros'!$B$4),"Comprobar emisión prioritaria",IF(AND(ISNUMBER(J93),ISNUMBER('Parámetros'!$B$9),J93&gt;'Parámetros'!$B$9),"Comprobar importe elevado",""))))),IF(AND(M93="Emitido",G93=""),"Comprobar fecha de emisión",IF(AND(ISNUMBER(J93),ISNUMBER('Parámetros'!$B$9),J93&gt;'Parámetros'!$B$9),"Comprobar importe elevado",""))))</f>
        <v/>
      </c>
    </row>
    <row r="94" ht="30" customHeight="1">
      <c r="A94" s="13" t="n"/>
      <c r="B94" s="13" t="n"/>
      <c r="C94" s="14" t="n"/>
      <c r="D94" s="14" t="n"/>
      <c r="E94" s="14" t="n"/>
      <c r="F94" s="32" t="n"/>
      <c r="G94" s="32" t="n"/>
      <c r="H94" s="16" t="n"/>
      <c r="I94" s="33" t="n"/>
      <c r="J94" s="34">
        <f>IF(A94="","",IF(OR(NOT(ISNUMBER(H94)),NOT(ISNUMBER(I94))),"",IFERROR(H94*I94,"")))</f>
        <v/>
      </c>
      <c r="K94" s="14" t="n"/>
      <c r="L94" s="14" t="n"/>
      <c r="M94" s="13" t="n"/>
      <c r="N94" s="19">
        <f>IF(A94="","",IF(M94="Pendiente",IF(NOT(ISNUMBER(F94)),"Comprobar fecha de salida",IF(G94&lt;&gt;"","Comprobar estado y fecha",IF(F94&lt;TODAY(),"Comprobar: salida vencida",IF(AND(ISNUMBER('Parámetros'!$B$4),F94-TODAY()&lt;='Parámetros'!$B$4),"Comprobar emisión prioritaria",IF(AND(ISNUMBER(J94),ISNUMBER('Parámetros'!$B$9),J94&gt;'Parámetros'!$B$9),"Comprobar importe elevado",""))))),IF(AND(M94="Emitido",G94=""),"Comprobar fecha de emisión",IF(AND(ISNUMBER(J94),ISNUMBER('Parámetros'!$B$9),J94&gt;'Parámetros'!$B$9),"Comprobar importe elevado",""))))</f>
        <v/>
      </c>
    </row>
    <row r="95" ht="30" customHeight="1">
      <c r="A95" s="13" t="n"/>
      <c r="B95" s="13" t="n"/>
      <c r="C95" s="14" t="n"/>
      <c r="D95" s="14" t="n"/>
      <c r="E95" s="14" t="n"/>
      <c r="F95" s="32" t="n"/>
      <c r="G95" s="32" t="n"/>
      <c r="H95" s="16" t="n"/>
      <c r="I95" s="33" t="n"/>
      <c r="J95" s="34">
        <f>IF(A95="","",IF(OR(NOT(ISNUMBER(H95)),NOT(ISNUMBER(I95))),"",IFERROR(H95*I95,"")))</f>
        <v/>
      </c>
      <c r="K95" s="14" t="n"/>
      <c r="L95" s="14" t="n"/>
      <c r="M95" s="13" t="n"/>
      <c r="N95" s="19">
        <f>IF(A95="","",IF(M95="Pendiente",IF(NOT(ISNUMBER(F95)),"Comprobar fecha de salida",IF(G95&lt;&gt;"","Comprobar estado y fecha",IF(F95&lt;TODAY(),"Comprobar: salida vencida",IF(AND(ISNUMBER('Parámetros'!$B$4),F95-TODAY()&lt;='Parámetros'!$B$4),"Comprobar emisión prioritaria",IF(AND(ISNUMBER(J95),ISNUMBER('Parámetros'!$B$9),J95&gt;'Parámetros'!$B$9),"Comprobar importe elevado",""))))),IF(AND(M95="Emitido",G95=""),"Comprobar fecha de emisión",IF(AND(ISNUMBER(J95),ISNUMBER('Parámetros'!$B$9),J95&gt;'Parámetros'!$B$9),"Comprobar importe elevado",""))))</f>
        <v/>
      </c>
    </row>
    <row r="96" ht="30" customHeight="1">
      <c r="A96" s="13" t="n"/>
      <c r="B96" s="13" t="n"/>
      <c r="C96" s="14" t="n"/>
      <c r="D96" s="14" t="n"/>
      <c r="E96" s="14" t="n"/>
      <c r="F96" s="32" t="n"/>
      <c r="G96" s="32" t="n"/>
      <c r="H96" s="16" t="n"/>
      <c r="I96" s="33" t="n"/>
      <c r="J96" s="34">
        <f>IF(A96="","",IF(OR(NOT(ISNUMBER(H96)),NOT(ISNUMBER(I96))),"",IFERROR(H96*I96,"")))</f>
        <v/>
      </c>
      <c r="K96" s="14" t="n"/>
      <c r="L96" s="14" t="n"/>
      <c r="M96" s="13" t="n"/>
      <c r="N96" s="19">
        <f>IF(A96="","",IF(M96="Pendiente",IF(NOT(ISNUMBER(F96)),"Comprobar fecha de salida",IF(G96&lt;&gt;"","Comprobar estado y fecha",IF(F96&lt;TODAY(),"Comprobar: salida vencida",IF(AND(ISNUMBER('Parámetros'!$B$4),F96-TODAY()&lt;='Parámetros'!$B$4),"Comprobar emisión prioritaria",IF(AND(ISNUMBER(J96),ISNUMBER('Parámetros'!$B$9),J96&gt;'Parámetros'!$B$9),"Comprobar importe elevado",""))))),IF(AND(M96="Emitido",G96=""),"Comprobar fecha de emisión",IF(AND(ISNUMBER(J96),ISNUMBER('Parámetros'!$B$9),J96&gt;'Parámetros'!$B$9),"Comprobar importe elevado",""))))</f>
        <v/>
      </c>
    </row>
    <row r="97" ht="30" customHeight="1">
      <c r="A97" s="13" t="n"/>
      <c r="B97" s="13" t="n"/>
      <c r="C97" s="14" t="n"/>
      <c r="D97" s="14" t="n"/>
      <c r="E97" s="14" t="n"/>
      <c r="F97" s="32" t="n"/>
      <c r="G97" s="32" t="n"/>
      <c r="H97" s="16" t="n"/>
      <c r="I97" s="33" t="n"/>
      <c r="J97" s="34">
        <f>IF(A97="","",IF(OR(NOT(ISNUMBER(H97)),NOT(ISNUMBER(I97))),"",IFERROR(H97*I97,"")))</f>
        <v/>
      </c>
      <c r="K97" s="14" t="n"/>
      <c r="L97" s="14" t="n"/>
      <c r="M97" s="13" t="n"/>
      <c r="N97" s="19">
        <f>IF(A97="","",IF(M97="Pendiente",IF(NOT(ISNUMBER(F97)),"Comprobar fecha de salida",IF(G97&lt;&gt;"","Comprobar estado y fecha",IF(F97&lt;TODAY(),"Comprobar: salida vencida",IF(AND(ISNUMBER('Parámetros'!$B$4),F97-TODAY()&lt;='Parámetros'!$B$4),"Comprobar emisión prioritaria",IF(AND(ISNUMBER(J97),ISNUMBER('Parámetros'!$B$9),J97&gt;'Parámetros'!$B$9),"Comprobar importe elevado",""))))),IF(AND(M97="Emitido",G97=""),"Comprobar fecha de emisión",IF(AND(ISNUMBER(J97),ISNUMBER('Parámetros'!$B$9),J97&gt;'Parámetros'!$B$9),"Comprobar importe elevado",""))))</f>
        <v/>
      </c>
    </row>
    <row r="98" ht="30" customHeight="1">
      <c r="A98" s="13" t="n"/>
      <c r="B98" s="13" t="n"/>
      <c r="C98" s="14" t="n"/>
      <c r="D98" s="14" t="n"/>
      <c r="E98" s="14" t="n"/>
      <c r="F98" s="32" t="n"/>
      <c r="G98" s="32" t="n"/>
      <c r="H98" s="16" t="n"/>
      <c r="I98" s="33" t="n"/>
      <c r="J98" s="34">
        <f>IF(A98="","",IF(OR(NOT(ISNUMBER(H98)),NOT(ISNUMBER(I98))),"",IFERROR(H98*I98,"")))</f>
        <v/>
      </c>
      <c r="K98" s="14" t="n"/>
      <c r="L98" s="14" t="n"/>
      <c r="M98" s="13" t="n"/>
      <c r="N98" s="19">
        <f>IF(A98="","",IF(M98="Pendiente",IF(NOT(ISNUMBER(F98)),"Comprobar fecha de salida",IF(G98&lt;&gt;"","Comprobar estado y fecha",IF(F98&lt;TODAY(),"Comprobar: salida vencida",IF(AND(ISNUMBER('Parámetros'!$B$4),F98-TODAY()&lt;='Parámetros'!$B$4),"Comprobar emisión prioritaria",IF(AND(ISNUMBER(J98),ISNUMBER('Parámetros'!$B$9),J98&gt;'Parámetros'!$B$9),"Comprobar importe elevado",""))))),IF(AND(M98="Emitido",G98=""),"Comprobar fecha de emisión",IF(AND(ISNUMBER(J98),ISNUMBER('Parámetros'!$B$9),J98&gt;'Parámetros'!$B$9),"Comprobar importe elevado",""))))</f>
        <v/>
      </c>
    </row>
    <row r="99" ht="30" customHeight="1">
      <c r="A99" s="13" t="n"/>
      <c r="B99" s="13" t="n"/>
      <c r="C99" s="14" t="n"/>
      <c r="D99" s="14" t="n"/>
      <c r="E99" s="14" t="n"/>
      <c r="F99" s="32" t="n"/>
      <c r="G99" s="32" t="n"/>
      <c r="H99" s="16" t="n"/>
      <c r="I99" s="33" t="n"/>
      <c r="J99" s="34">
        <f>IF(A99="","",IF(OR(NOT(ISNUMBER(H99)),NOT(ISNUMBER(I99))),"",IFERROR(H99*I99,"")))</f>
        <v/>
      </c>
      <c r="K99" s="14" t="n"/>
      <c r="L99" s="14" t="n"/>
      <c r="M99" s="13" t="n"/>
      <c r="N99" s="19">
        <f>IF(A99="","",IF(M99="Pendiente",IF(NOT(ISNUMBER(F99)),"Comprobar fecha de salida",IF(G99&lt;&gt;"","Comprobar estado y fecha",IF(F99&lt;TODAY(),"Comprobar: salida vencida",IF(AND(ISNUMBER('Parámetros'!$B$4),F99-TODAY()&lt;='Parámetros'!$B$4),"Comprobar emisión prioritaria",IF(AND(ISNUMBER(J99),ISNUMBER('Parámetros'!$B$9),J99&gt;'Parámetros'!$B$9),"Comprobar importe elevado",""))))),IF(AND(M99="Emitido",G99=""),"Comprobar fecha de emisión",IF(AND(ISNUMBER(J99),ISNUMBER('Parámetros'!$B$9),J99&gt;'Parámetros'!$B$9),"Comprobar importe elevado",""))))</f>
        <v/>
      </c>
    </row>
    <row r="100" ht="30" customHeight="1">
      <c r="A100" s="13" t="n"/>
      <c r="B100" s="13" t="n"/>
      <c r="C100" s="14" t="n"/>
      <c r="D100" s="14" t="n"/>
      <c r="E100" s="14" t="n"/>
      <c r="F100" s="32" t="n"/>
      <c r="G100" s="32" t="n"/>
      <c r="H100" s="16" t="n"/>
      <c r="I100" s="33" t="n"/>
      <c r="J100" s="34">
        <f>IF(A100="","",IF(OR(NOT(ISNUMBER(H100)),NOT(ISNUMBER(I100))),"",IFERROR(H100*I100,"")))</f>
        <v/>
      </c>
      <c r="K100" s="14" t="n"/>
      <c r="L100" s="14" t="n"/>
      <c r="M100" s="13" t="n"/>
      <c r="N100" s="19">
        <f>IF(A100="","",IF(M100="Pendiente",IF(NOT(ISNUMBER(F100)),"Comprobar fecha de salida",IF(G100&lt;&gt;"","Comprobar estado y fecha",IF(F100&lt;TODAY(),"Comprobar: salida vencida",IF(AND(ISNUMBER('Parámetros'!$B$4),F100-TODAY()&lt;='Parámetros'!$B$4),"Comprobar emisión prioritaria",IF(AND(ISNUMBER(J100),ISNUMBER('Parámetros'!$B$9),J100&gt;'Parámetros'!$B$9),"Comprobar importe elevado",""))))),IF(AND(M100="Emitido",G100=""),"Comprobar fecha de emisión",IF(AND(ISNUMBER(J100),ISNUMBER('Parámetros'!$B$9),J100&gt;'Parámetros'!$B$9),"Comprobar importe elevado",""))))</f>
        <v/>
      </c>
    </row>
    <row r="101" ht="30" customHeight="1">
      <c r="A101" s="13" t="n"/>
      <c r="B101" s="13" t="n"/>
      <c r="C101" s="14" t="n"/>
      <c r="D101" s="14" t="n"/>
      <c r="E101" s="14" t="n"/>
      <c r="F101" s="32" t="n"/>
      <c r="G101" s="32" t="n"/>
      <c r="H101" s="16" t="n"/>
      <c r="I101" s="33" t="n"/>
      <c r="J101" s="34">
        <f>IF(A101="","",IF(OR(NOT(ISNUMBER(H101)),NOT(ISNUMBER(I101))),"",IFERROR(H101*I101,"")))</f>
        <v/>
      </c>
      <c r="K101" s="14" t="n"/>
      <c r="L101" s="14" t="n"/>
      <c r="M101" s="13" t="n"/>
      <c r="N101" s="19">
        <f>IF(A101="","",IF(M101="Pendiente",IF(NOT(ISNUMBER(F101)),"Comprobar fecha de salida",IF(G101&lt;&gt;"","Comprobar estado y fecha",IF(F101&lt;TODAY(),"Comprobar: salida vencida",IF(AND(ISNUMBER('Parámetros'!$B$4),F101-TODAY()&lt;='Parámetros'!$B$4),"Comprobar emisión prioritaria",IF(AND(ISNUMBER(J101),ISNUMBER('Parámetros'!$B$9),J101&gt;'Parámetros'!$B$9),"Comprobar importe elevado",""))))),IF(AND(M101="Emitido",G101=""),"Comprobar fecha de emisión",IF(AND(ISNUMBER(J101),ISNUMBER('Parámetros'!$B$9),J101&gt;'Parámetros'!$B$9),"Comprobar importe elevado",""))))</f>
        <v/>
      </c>
    </row>
    <row r="102" ht="30" customHeight="1">
      <c r="A102" s="13" t="n"/>
      <c r="B102" s="13" t="n"/>
      <c r="C102" s="14" t="n"/>
      <c r="D102" s="14" t="n"/>
      <c r="E102" s="14" t="n"/>
      <c r="F102" s="32" t="n"/>
      <c r="G102" s="32" t="n"/>
      <c r="H102" s="16" t="n"/>
      <c r="I102" s="33" t="n"/>
      <c r="J102" s="34">
        <f>IF(A102="","",IF(OR(NOT(ISNUMBER(H102)),NOT(ISNUMBER(I102))),"",IFERROR(H102*I102,"")))</f>
        <v/>
      </c>
      <c r="K102" s="14" t="n"/>
      <c r="L102" s="14" t="n"/>
      <c r="M102" s="13" t="n"/>
      <c r="N102" s="19">
        <f>IF(A102="","",IF(M102="Pendiente",IF(NOT(ISNUMBER(F102)),"Comprobar fecha de salida",IF(G102&lt;&gt;"","Comprobar estado y fecha",IF(F102&lt;TODAY(),"Comprobar: salida vencida",IF(AND(ISNUMBER('Parámetros'!$B$4),F102-TODAY()&lt;='Parámetros'!$B$4),"Comprobar emisión prioritaria",IF(AND(ISNUMBER(J102),ISNUMBER('Parámetros'!$B$9),J102&gt;'Parámetros'!$B$9),"Comprobar importe elevado",""))))),IF(AND(M102="Emitido",G102=""),"Comprobar fecha de emisión",IF(AND(ISNUMBER(J102),ISNUMBER('Parámetros'!$B$9),J102&gt;'Parámetros'!$B$9),"Comprobar importe elevado",""))))</f>
        <v/>
      </c>
    </row>
    <row r="103" ht="30" customHeight="1">
      <c r="A103" s="13" t="n"/>
      <c r="B103" s="13" t="n"/>
      <c r="C103" s="14" t="n"/>
      <c r="D103" s="14" t="n"/>
      <c r="E103" s="14" t="n"/>
      <c r="F103" s="32" t="n"/>
      <c r="G103" s="32" t="n"/>
      <c r="H103" s="16" t="n"/>
      <c r="I103" s="33" t="n"/>
      <c r="J103" s="34">
        <f>IF(A103="","",IF(OR(NOT(ISNUMBER(H103)),NOT(ISNUMBER(I103))),"",IFERROR(H103*I103,"")))</f>
        <v/>
      </c>
      <c r="K103" s="14" t="n"/>
      <c r="L103" s="14" t="n"/>
      <c r="M103" s="13" t="n"/>
      <c r="N103" s="19">
        <f>IF(A103="","",IF(M103="Pendiente",IF(NOT(ISNUMBER(F103)),"Comprobar fecha de salida",IF(G103&lt;&gt;"","Comprobar estado y fecha",IF(F103&lt;TODAY(),"Comprobar: salida vencida",IF(AND(ISNUMBER('Parámetros'!$B$4),F103-TODAY()&lt;='Parámetros'!$B$4),"Comprobar emisión prioritaria",IF(AND(ISNUMBER(J103),ISNUMBER('Parámetros'!$B$9),J103&gt;'Parámetros'!$B$9),"Comprobar importe elevado",""))))),IF(AND(M103="Emitido",G103=""),"Comprobar fecha de emisión",IF(AND(ISNUMBER(J103),ISNUMBER('Parámetros'!$B$9),J103&gt;'Parámetros'!$B$9),"Comprobar importe elevado",""))))</f>
        <v/>
      </c>
    </row>
    <row r="104" ht="30" customHeight="1">
      <c r="A104" s="13" t="n"/>
      <c r="B104" s="13" t="n"/>
      <c r="C104" s="14" t="n"/>
      <c r="D104" s="14" t="n"/>
      <c r="E104" s="14" t="n"/>
      <c r="F104" s="32" t="n"/>
      <c r="G104" s="32" t="n"/>
      <c r="H104" s="16" t="n"/>
      <c r="I104" s="33" t="n"/>
      <c r="J104" s="34">
        <f>IF(A104="","",IF(OR(NOT(ISNUMBER(H104)),NOT(ISNUMBER(I104))),"",IFERROR(H104*I104,"")))</f>
        <v/>
      </c>
      <c r="K104" s="14" t="n"/>
      <c r="L104" s="14" t="n"/>
      <c r="M104" s="13" t="n"/>
      <c r="N104" s="19">
        <f>IF(A104="","",IF(M104="Pendiente",IF(NOT(ISNUMBER(F104)),"Comprobar fecha de salida",IF(G104&lt;&gt;"","Comprobar estado y fecha",IF(F104&lt;TODAY(),"Comprobar: salida vencida",IF(AND(ISNUMBER('Parámetros'!$B$4),F104-TODAY()&lt;='Parámetros'!$B$4),"Comprobar emisión prioritaria",IF(AND(ISNUMBER(J104),ISNUMBER('Parámetros'!$B$9),J104&gt;'Parámetros'!$B$9),"Comprobar importe elevado",""))))),IF(AND(M104="Emitido",G104=""),"Comprobar fecha de emisión",IF(AND(ISNUMBER(J104),ISNUMBER('Parámetros'!$B$9),J104&gt;'Parámetros'!$B$9),"Comprobar importe elevado",""))))</f>
        <v/>
      </c>
    </row>
    <row r="105" ht="30" customHeight="1">
      <c r="A105" s="13" t="n"/>
      <c r="B105" s="13" t="n"/>
      <c r="C105" s="14" t="n"/>
      <c r="D105" s="14" t="n"/>
      <c r="E105" s="14" t="n"/>
      <c r="F105" s="32" t="n"/>
      <c r="G105" s="32" t="n"/>
      <c r="H105" s="16" t="n"/>
      <c r="I105" s="33" t="n"/>
      <c r="J105" s="34">
        <f>IF(A105="","",IF(OR(NOT(ISNUMBER(H105)),NOT(ISNUMBER(I105))),"",IFERROR(H105*I105,"")))</f>
        <v/>
      </c>
      <c r="K105" s="14" t="n"/>
      <c r="L105" s="14" t="n"/>
      <c r="M105" s="13" t="n"/>
      <c r="N105" s="19">
        <f>IF(A105="","",IF(M105="Pendiente",IF(NOT(ISNUMBER(F105)),"Comprobar fecha de salida",IF(G105&lt;&gt;"","Comprobar estado y fecha",IF(F105&lt;TODAY(),"Comprobar: salida vencida",IF(AND(ISNUMBER('Parámetros'!$B$4),F105-TODAY()&lt;='Parámetros'!$B$4),"Comprobar emisión prioritaria",IF(AND(ISNUMBER(J105),ISNUMBER('Parámetros'!$B$9),J105&gt;'Parámetros'!$B$9),"Comprobar importe elevado",""))))),IF(AND(M105="Emitido",G105=""),"Comprobar fecha de emisión",IF(AND(ISNUMBER(J105),ISNUMBER('Parámetros'!$B$9),J105&gt;'Parámetros'!$B$9),"Comprobar importe elevado",""))))</f>
        <v/>
      </c>
    </row>
    <row r="106" ht="30" customHeight="1">
      <c r="A106" s="13" t="n"/>
      <c r="B106" s="13" t="n"/>
      <c r="C106" s="14" t="n"/>
      <c r="D106" s="14" t="n"/>
      <c r="E106" s="14" t="n"/>
      <c r="F106" s="32" t="n"/>
      <c r="G106" s="32" t="n"/>
      <c r="H106" s="16" t="n"/>
      <c r="I106" s="33" t="n"/>
      <c r="J106" s="34">
        <f>IF(A106="","",IF(OR(NOT(ISNUMBER(H106)),NOT(ISNUMBER(I106))),"",IFERROR(H106*I106,"")))</f>
        <v/>
      </c>
      <c r="K106" s="14" t="n"/>
      <c r="L106" s="14" t="n"/>
      <c r="M106" s="13" t="n"/>
      <c r="N106" s="19">
        <f>IF(A106="","",IF(M106="Pendiente",IF(NOT(ISNUMBER(F106)),"Comprobar fecha de salida",IF(G106&lt;&gt;"","Comprobar estado y fecha",IF(F106&lt;TODAY(),"Comprobar: salida vencida",IF(AND(ISNUMBER('Parámetros'!$B$4),F106-TODAY()&lt;='Parámetros'!$B$4),"Comprobar emisión prioritaria",IF(AND(ISNUMBER(J106),ISNUMBER('Parámetros'!$B$9),J106&gt;'Parámetros'!$B$9),"Comprobar importe elevado",""))))),IF(AND(M106="Emitido",G106=""),"Comprobar fecha de emisión",IF(AND(ISNUMBER(J106),ISNUMBER('Parámetros'!$B$9),J106&gt;'Parámetros'!$B$9),"Comprobar importe elevado",""))))</f>
        <v/>
      </c>
    </row>
    <row r="107" ht="30" customHeight="1">
      <c r="A107" s="13" t="n"/>
      <c r="B107" s="13" t="n"/>
      <c r="C107" s="14" t="n"/>
      <c r="D107" s="14" t="n"/>
      <c r="E107" s="14" t="n"/>
      <c r="F107" s="32" t="n"/>
      <c r="G107" s="32" t="n"/>
      <c r="H107" s="16" t="n"/>
      <c r="I107" s="33" t="n"/>
      <c r="J107" s="34">
        <f>IF(A107="","",IF(OR(NOT(ISNUMBER(H107)),NOT(ISNUMBER(I107))),"",IFERROR(H107*I107,"")))</f>
        <v/>
      </c>
      <c r="K107" s="14" t="n"/>
      <c r="L107" s="14" t="n"/>
      <c r="M107" s="13" t="n"/>
      <c r="N107" s="19">
        <f>IF(A107="","",IF(M107="Pendiente",IF(NOT(ISNUMBER(F107)),"Comprobar fecha de salida",IF(G107&lt;&gt;"","Comprobar estado y fecha",IF(F107&lt;TODAY(),"Comprobar: salida vencida",IF(AND(ISNUMBER('Parámetros'!$B$4),F107-TODAY()&lt;='Parámetros'!$B$4),"Comprobar emisión prioritaria",IF(AND(ISNUMBER(J107),ISNUMBER('Parámetros'!$B$9),J107&gt;'Parámetros'!$B$9),"Comprobar importe elevado",""))))),IF(AND(M107="Emitido",G107=""),"Comprobar fecha de emisión",IF(AND(ISNUMBER(J107),ISNUMBER('Parámetros'!$B$9),J107&gt;'Parámetros'!$B$9),"Comprobar importe elevado",""))))</f>
        <v/>
      </c>
    </row>
    <row r="108" ht="30" customHeight="1">
      <c r="A108" s="13" t="n"/>
      <c r="B108" s="13" t="n"/>
      <c r="C108" s="14" t="n"/>
      <c r="D108" s="14" t="n"/>
      <c r="E108" s="14" t="n"/>
      <c r="F108" s="32" t="n"/>
      <c r="G108" s="32" t="n"/>
      <c r="H108" s="16" t="n"/>
      <c r="I108" s="33" t="n"/>
      <c r="J108" s="34">
        <f>IF(A108="","",IF(OR(NOT(ISNUMBER(H108)),NOT(ISNUMBER(I108))),"",IFERROR(H108*I108,"")))</f>
        <v/>
      </c>
      <c r="K108" s="14" t="n"/>
      <c r="L108" s="14" t="n"/>
      <c r="M108" s="13" t="n"/>
      <c r="N108" s="19">
        <f>IF(A108="","",IF(M108="Pendiente",IF(NOT(ISNUMBER(F108)),"Comprobar fecha de salida",IF(G108&lt;&gt;"","Comprobar estado y fecha",IF(F108&lt;TODAY(),"Comprobar: salida vencida",IF(AND(ISNUMBER('Parámetros'!$B$4),F108-TODAY()&lt;='Parámetros'!$B$4),"Comprobar emisión prioritaria",IF(AND(ISNUMBER(J108),ISNUMBER('Parámetros'!$B$9),J108&gt;'Parámetros'!$B$9),"Comprobar importe elevado",""))))),IF(AND(M108="Emitido",G108=""),"Comprobar fecha de emisión",IF(AND(ISNUMBER(J108),ISNUMBER('Parámetros'!$B$9),J108&gt;'Parámetros'!$B$9),"Comprobar importe elevado",""))))</f>
        <v/>
      </c>
    </row>
    <row r="109" ht="30" customHeight="1">
      <c r="A109" s="13" t="n"/>
      <c r="B109" s="13" t="n"/>
      <c r="C109" s="14" t="n"/>
      <c r="D109" s="14" t="n"/>
      <c r="E109" s="14" t="n"/>
      <c r="F109" s="32" t="n"/>
      <c r="G109" s="32" t="n"/>
      <c r="H109" s="16" t="n"/>
      <c r="I109" s="33" t="n"/>
      <c r="J109" s="34">
        <f>IF(A109="","",IF(OR(NOT(ISNUMBER(H109)),NOT(ISNUMBER(I109))),"",IFERROR(H109*I109,"")))</f>
        <v/>
      </c>
      <c r="K109" s="14" t="n"/>
      <c r="L109" s="14" t="n"/>
      <c r="M109" s="13" t="n"/>
      <c r="N109" s="19">
        <f>IF(A109="","",IF(M109="Pendiente",IF(NOT(ISNUMBER(F109)),"Comprobar fecha de salida",IF(G109&lt;&gt;"","Comprobar estado y fecha",IF(F109&lt;TODAY(),"Comprobar: salida vencida",IF(AND(ISNUMBER('Parámetros'!$B$4),F109-TODAY()&lt;='Parámetros'!$B$4),"Comprobar emisión prioritaria",IF(AND(ISNUMBER(J109),ISNUMBER('Parámetros'!$B$9),J109&gt;'Parámetros'!$B$9),"Comprobar importe elevado",""))))),IF(AND(M109="Emitido",G109=""),"Comprobar fecha de emisión",IF(AND(ISNUMBER(J109),ISNUMBER('Parámetros'!$B$9),J109&gt;'Parámetros'!$B$9),"Comprobar importe elevado",""))))</f>
        <v/>
      </c>
    </row>
    <row r="110" ht="30" customHeight="1">
      <c r="A110" s="13" t="n"/>
      <c r="B110" s="13" t="n"/>
      <c r="C110" s="14" t="n"/>
      <c r="D110" s="14" t="n"/>
      <c r="E110" s="14" t="n"/>
      <c r="F110" s="32" t="n"/>
      <c r="G110" s="32" t="n"/>
      <c r="H110" s="16" t="n"/>
      <c r="I110" s="33" t="n"/>
      <c r="J110" s="34">
        <f>IF(A110="","",IF(OR(NOT(ISNUMBER(H110)),NOT(ISNUMBER(I110))),"",IFERROR(H110*I110,"")))</f>
        <v/>
      </c>
      <c r="K110" s="14" t="n"/>
      <c r="L110" s="14" t="n"/>
      <c r="M110" s="13" t="n"/>
      <c r="N110" s="19">
        <f>IF(A110="","",IF(M110="Pendiente",IF(NOT(ISNUMBER(F110)),"Comprobar fecha de salida",IF(G110&lt;&gt;"","Comprobar estado y fecha",IF(F110&lt;TODAY(),"Comprobar: salida vencida",IF(AND(ISNUMBER('Parámetros'!$B$4),F110-TODAY()&lt;='Parámetros'!$B$4),"Comprobar emisión prioritaria",IF(AND(ISNUMBER(J110),ISNUMBER('Parámetros'!$B$9),J110&gt;'Parámetros'!$B$9),"Comprobar importe elevado",""))))),IF(AND(M110="Emitido",G110=""),"Comprobar fecha de emisión",IF(AND(ISNUMBER(J110),ISNUMBER('Parámetros'!$B$9),J110&gt;'Parámetros'!$B$9),"Comprobar importe elevado",""))))</f>
        <v/>
      </c>
    </row>
    <row r="111" ht="30" customHeight="1">
      <c r="A111" s="13" t="n"/>
      <c r="B111" s="13" t="n"/>
      <c r="C111" s="14" t="n"/>
      <c r="D111" s="14" t="n"/>
      <c r="E111" s="14" t="n"/>
      <c r="F111" s="32" t="n"/>
      <c r="G111" s="32" t="n"/>
      <c r="H111" s="16" t="n"/>
      <c r="I111" s="33" t="n"/>
      <c r="J111" s="34">
        <f>IF(A111="","",IF(OR(NOT(ISNUMBER(H111)),NOT(ISNUMBER(I111))),"",IFERROR(H111*I111,"")))</f>
        <v/>
      </c>
      <c r="K111" s="14" t="n"/>
      <c r="L111" s="14" t="n"/>
      <c r="M111" s="13" t="n"/>
      <c r="N111" s="19">
        <f>IF(A111="","",IF(M111="Pendiente",IF(NOT(ISNUMBER(F111)),"Comprobar fecha de salida",IF(G111&lt;&gt;"","Comprobar estado y fecha",IF(F111&lt;TODAY(),"Comprobar: salida vencida",IF(AND(ISNUMBER('Parámetros'!$B$4),F111-TODAY()&lt;='Parámetros'!$B$4),"Comprobar emisión prioritaria",IF(AND(ISNUMBER(J111),ISNUMBER('Parámetros'!$B$9),J111&gt;'Parámetros'!$B$9),"Comprobar importe elevado",""))))),IF(AND(M111="Emitido",G111=""),"Comprobar fecha de emisión",IF(AND(ISNUMBER(J111),ISNUMBER('Parámetros'!$B$9),J111&gt;'Parámetros'!$B$9),"Comprobar importe elevado",""))))</f>
        <v/>
      </c>
    </row>
    <row r="112" ht="30" customHeight="1">
      <c r="A112" s="13" t="n"/>
      <c r="B112" s="13" t="n"/>
      <c r="C112" s="14" t="n"/>
      <c r="D112" s="14" t="n"/>
      <c r="E112" s="14" t="n"/>
      <c r="F112" s="32" t="n"/>
      <c r="G112" s="32" t="n"/>
      <c r="H112" s="16" t="n"/>
      <c r="I112" s="33" t="n"/>
      <c r="J112" s="34">
        <f>IF(A112="","",IF(OR(NOT(ISNUMBER(H112)),NOT(ISNUMBER(I112))),"",IFERROR(H112*I112,"")))</f>
        <v/>
      </c>
      <c r="K112" s="14" t="n"/>
      <c r="L112" s="14" t="n"/>
      <c r="M112" s="13" t="n"/>
      <c r="N112" s="19">
        <f>IF(A112="","",IF(M112="Pendiente",IF(NOT(ISNUMBER(F112)),"Comprobar fecha de salida",IF(G112&lt;&gt;"","Comprobar estado y fecha",IF(F112&lt;TODAY(),"Comprobar: salida vencida",IF(AND(ISNUMBER('Parámetros'!$B$4),F112-TODAY()&lt;='Parámetros'!$B$4),"Comprobar emisión prioritaria",IF(AND(ISNUMBER(J112),ISNUMBER('Parámetros'!$B$9),J112&gt;'Parámetros'!$B$9),"Comprobar importe elevado",""))))),IF(AND(M112="Emitido",G112=""),"Comprobar fecha de emisión",IF(AND(ISNUMBER(J112),ISNUMBER('Parámetros'!$B$9),J112&gt;'Parámetros'!$B$9),"Comprobar importe elevado",""))))</f>
        <v/>
      </c>
    </row>
    <row r="113" ht="30" customHeight="1">
      <c r="A113" s="13" t="n"/>
      <c r="B113" s="13" t="n"/>
      <c r="C113" s="14" t="n"/>
      <c r="D113" s="14" t="n"/>
      <c r="E113" s="14" t="n"/>
      <c r="F113" s="32" t="n"/>
      <c r="G113" s="32" t="n"/>
      <c r="H113" s="16" t="n"/>
      <c r="I113" s="33" t="n"/>
      <c r="J113" s="34">
        <f>IF(A113="","",IF(OR(NOT(ISNUMBER(H113)),NOT(ISNUMBER(I113))),"",IFERROR(H113*I113,"")))</f>
        <v/>
      </c>
      <c r="K113" s="14" t="n"/>
      <c r="L113" s="14" t="n"/>
      <c r="M113" s="13" t="n"/>
      <c r="N113" s="19">
        <f>IF(A113="","",IF(M113="Pendiente",IF(NOT(ISNUMBER(F113)),"Comprobar fecha de salida",IF(G113&lt;&gt;"","Comprobar estado y fecha",IF(F113&lt;TODAY(),"Comprobar: salida vencida",IF(AND(ISNUMBER('Parámetros'!$B$4),F113-TODAY()&lt;='Parámetros'!$B$4),"Comprobar emisión prioritaria",IF(AND(ISNUMBER(J113),ISNUMBER('Parámetros'!$B$9),J113&gt;'Parámetros'!$B$9),"Comprobar importe elevado",""))))),IF(AND(M113="Emitido",G113=""),"Comprobar fecha de emisión",IF(AND(ISNUMBER(J113),ISNUMBER('Parámetros'!$B$9),J113&gt;'Parámetros'!$B$9),"Comprobar importe elevado",""))))</f>
        <v/>
      </c>
    </row>
    <row r="114" ht="30" customHeight="1">
      <c r="A114" s="13" t="n"/>
      <c r="B114" s="13" t="n"/>
      <c r="C114" s="14" t="n"/>
      <c r="D114" s="14" t="n"/>
      <c r="E114" s="14" t="n"/>
      <c r="F114" s="32" t="n"/>
      <c r="G114" s="32" t="n"/>
      <c r="H114" s="16" t="n"/>
      <c r="I114" s="33" t="n"/>
      <c r="J114" s="34">
        <f>IF(A114="","",IF(OR(NOT(ISNUMBER(H114)),NOT(ISNUMBER(I114))),"",IFERROR(H114*I114,"")))</f>
        <v/>
      </c>
      <c r="K114" s="14" t="n"/>
      <c r="L114" s="14" t="n"/>
      <c r="M114" s="13" t="n"/>
      <c r="N114" s="19">
        <f>IF(A114="","",IF(M114="Pendiente",IF(NOT(ISNUMBER(F114)),"Comprobar fecha de salida",IF(G114&lt;&gt;"","Comprobar estado y fecha",IF(F114&lt;TODAY(),"Comprobar: salida vencida",IF(AND(ISNUMBER('Parámetros'!$B$4),F114-TODAY()&lt;='Parámetros'!$B$4),"Comprobar emisión prioritaria",IF(AND(ISNUMBER(J114),ISNUMBER('Parámetros'!$B$9),J114&gt;'Parámetros'!$B$9),"Comprobar importe elevado",""))))),IF(AND(M114="Emitido",G114=""),"Comprobar fecha de emisión",IF(AND(ISNUMBER(J114),ISNUMBER('Parámetros'!$B$9),J114&gt;'Parámetros'!$B$9),"Comprobar importe elevado",""))))</f>
        <v/>
      </c>
    </row>
    <row r="115" ht="30" customHeight="1">
      <c r="A115" s="13" t="n"/>
      <c r="B115" s="13" t="n"/>
      <c r="C115" s="14" t="n"/>
      <c r="D115" s="14" t="n"/>
      <c r="E115" s="14" t="n"/>
      <c r="F115" s="32" t="n"/>
      <c r="G115" s="32" t="n"/>
      <c r="H115" s="16" t="n"/>
      <c r="I115" s="33" t="n"/>
      <c r="J115" s="34">
        <f>IF(A115="","",IF(OR(NOT(ISNUMBER(H115)),NOT(ISNUMBER(I115))),"",IFERROR(H115*I115,"")))</f>
        <v/>
      </c>
      <c r="K115" s="14" t="n"/>
      <c r="L115" s="14" t="n"/>
      <c r="M115" s="13" t="n"/>
      <c r="N115" s="19">
        <f>IF(A115="","",IF(M115="Pendiente",IF(NOT(ISNUMBER(F115)),"Comprobar fecha de salida",IF(G115&lt;&gt;"","Comprobar estado y fecha",IF(F115&lt;TODAY(),"Comprobar: salida vencida",IF(AND(ISNUMBER('Parámetros'!$B$4),F115-TODAY()&lt;='Parámetros'!$B$4),"Comprobar emisión prioritaria",IF(AND(ISNUMBER(J115),ISNUMBER('Parámetros'!$B$9),J115&gt;'Parámetros'!$B$9),"Comprobar importe elevado",""))))),IF(AND(M115="Emitido",G115=""),"Comprobar fecha de emisión",IF(AND(ISNUMBER(J115),ISNUMBER('Parámetros'!$B$9),J115&gt;'Parámetros'!$B$9),"Comprobar importe elevado",""))))</f>
        <v/>
      </c>
    </row>
    <row r="116" ht="30" customHeight="1">
      <c r="A116" s="13" t="n"/>
      <c r="B116" s="13" t="n"/>
      <c r="C116" s="14" t="n"/>
      <c r="D116" s="14" t="n"/>
      <c r="E116" s="14" t="n"/>
      <c r="F116" s="32" t="n"/>
      <c r="G116" s="32" t="n"/>
      <c r="H116" s="16" t="n"/>
      <c r="I116" s="33" t="n"/>
      <c r="J116" s="34">
        <f>IF(A116="","",IF(OR(NOT(ISNUMBER(H116)),NOT(ISNUMBER(I116))),"",IFERROR(H116*I116,"")))</f>
        <v/>
      </c>
      <c r="K116" s="14" t="n"/>
      <c r="L116" s="14" t="n"/>
      <c r="M116" s="13" t="n"/>
      <c r="N116" s="19">
        <f>IF(A116="","",IF(M116="Pendiente",IF(NOT(ISNUMBER(F116)),"Comprobar fecha de salida",IF(G116&lt;&gt;"","Comprobar estado y fecha",IF(F116&lt;TODAY(),"Comprobar: salida vencida",IF(AND(ISNUMBER('Parámetros'!$B$4),F116-TODAY()&lt;='Parámetros'!$B$4),"Comprobar emisión prioritaria",IF(AND(ISNUMBER(J116),ISNUMBER('Parámetros'!$B$9),J116&gt;'Parámetros'!$B$9),"Comprobar importe elevado",""))))),IF(AND(M116="Emitido",G116=""),"Comprobar fecha de emisión",IF(AND(ISNUMBER(J116),ISNUMBER('Parámetros'!$B$9),J116&gt;'Parámetros'!$B$9),"Comprobar importe elevado",""))))</f>
        <v/>
      </c>
    </row>
    <row r="117" ht="30" customHeight="1">
      <c r="A117" s="13" t="n"/>
      <c r="B117" s="13" t="n"/>
      <c r="C117" s="14" t="n"/>
      <c r="D117" s="14" t="n"/>
      <c r="E117" s="14" t="n"/>
      <c r="F117" s="32" t="n"/>
      <c r="G117" s="32" t="n"/>
      <c r="H117" s="16" t="n"/>
      <c r="I117" s="33" t="n"/>
      <c r="J117" s="34">
        <f>IF(A117="","",IF(OR(NOT(ISNUMBER(H117)),NOT(ISNUMBER(I117))),"",IFERROR(H117*I117,"")))</f>
        <v/>
      </c>
      <c r="K117" s="14" t="n"/>
      <c r="L117" s="14" t="n"/>
      <c r="M117" s="13" t="n"/>
      <c r="N117" s="19">
        <f>IF(A117="","",IF(M117="Pendiente",IF(NOT(ISNUMBER(F117)),"Comprobar fecha de salida",IF(G117&lt;&gt;"","Comprobar estado y fecha",IF(F117&lt;TODAY(),"Comprobar: salida vencida",IF(AND(ISNUMBER('Parámetros'!$B$4),F117-TODAY()&lt;='Parámetros'!$B$4),"Comprobar emisión prioritaria",IF(AND(ISNUMBER(J117),ISNUMBER('Parámetros'!$B$9),J117&gt;'Parámetros'!$B$9),"Comprobar importe elevado",""))))),IF(AND(M117="Emitido",G117=""),"Comprobar fecha de emisión",IF(AND(ISNUMBER(J117),ISNUMBER('Parámetros'!$B$9),J117&gt;'Parámetros'!$B$9),"Comprobar importe elevado",""))))</f>
        <v/>
      </c>
    </row>
    <row r="118" ht="30" customHeight="1">
      <c r="A118" s="13" t="n"/>
      <c r="B118" s="13" t="n"/>
      <c r="C118" s="14" t="n"/>
      <c r="D118" s="14" t="n"/>
      <c r="E118" s="14" t="n"/>
      <c r="F118" s="32" t="n"/>
      <c r="G118" s="32" t="n"/>
      <c r="H118" s="16" t="n"/>
      <c r="I118" s="33" t="n"/>
      <c r="J118" s="34">
        <f>IF(A118="","",IF(OR(NOT(ISNUMBER(H118)),NOT(ISNUMBER(I118))),"",IFERROR(H118*I118,"")))</f>
        <v/>
      </c>
      <c r="K118" s="14" t="n"/>
      <c r="L118" s="14" t="n"/>
      <c r="M118" s="13" t="n"/>
      <c r="N118" s="19">
        <f>IF(A118="","",IF(M118="Pendiente",IF(NOT(ISNUMBER(F118)),"Comprobar fecha de salida",IF(G118&lt;&gt;"","Comprobar estado y fecha",IF(F118&lt;TODAY(),"Comprobar: salida vencida",IF(AND(ISNUMBER('Parámetros'!$B$4),F118-TODAY()&lt;='Parámetros'!$B$4),"Comprobar emisión prioritaria",IF(AND(ISNUMBER(J118),ISNUMBER('Parámetros'!$B$9),J118&gt;'Parámetros'!$B$9),"Comprobar importe elevado",""))))),IF(AND(M118="Emitido",G118=""),"Comprobar fecha de emisión",IF(AND(ISNUMBER(J118),ISNUMBER('Parámetros'!$B$9),J118&gt;'Parámetros'!$B$9),"Comprobar importe elevado",""))))</f>
        <v/>
      </c>
    </row>
    <row r="119" ht="30" customHeight="1">
      <c r="A119" s="13" t="n"/>
      <c r="B119" s="13" t="n"/>
      <c r="C119" s="14" t="n"/>
      <c r="D119" s="14" t="n"/>
      <c r="E119" s="14" t="n"/>
      <c r="F119" s="32" t="n"/>
      <c r="G119" s="32" t="n"/>
      <c r="H119" s="16" t="n"/>
      <c r="I119" s="33" t="n"/>
      <c r="J119" s="34">
        <f>IF(A119="","",IF(OR(NOT(ISNUMBER(H119)),NOT(ISNUMBER(I119))),"",IFERROR(H119*I119,"")))</f>
        <v/>
      </c>
      <c r="K119" s="14" t="n"/>
      <c r="L119" s="14" t="n"/>
      <c r="M119" s="13" t="n"/>
      <c r="N119" s="19">
        <f>IF(A119="","",IF(M119="Pendiente",IF(NOT(ISNUMBER(F119)),"Comprobar fecha de salida",IF(G119&lt;&gt;"","Comprobar estado y fecha",IF(F119&lt;TODAY(),"Comprobar: salida vencida",IF(AND(ISNUMBER('Parámetros'!$B$4),F119-TODAY()&lt;='Parámetros'!$B$4),"Comprobar emisión prioritaria",IF(AND(ISNUMBER(J119),ISNUMBER('Parámetros'!$B$9),J119&gt;'Parámetros'!$B$9),"Comprobar importe elevado",""))))),IF(AND(M119="Emitido",G119=""),"Comprobar fecha de emisión",IF(AND(ISNUMBER(J119),ISNUMBER('Parámetros'!$B$9),J119&gt;'Parámetros'!$B$9),"Comprobar importe elevado",""))))</f>
        <v/>
      </c>
    </row>
    <row r="120" ht="30" customHeight="1">
      <c r="A120" s="13" t="n"/>
      <c r="B120" s="13" t="n"/>
      <c r="C120" s="14" t="n"/>
      <c r="D120" s="14" t="n"/>
      <c r="E120" s="14" t="n"/>
      <c r="F120" s="32" t="n"/>
      <c r="G120" s="32" t="n"/>
      <c r="H120" s="16" t="n"/>
      <c r="I120" s="33" t="n"/>
      <c r="J120" s="34">
        <f>IF(A120="","",IF(OR(NOT(ISNUMBER(H120)),NOT(ISNUMBER(I120))),"",IFERROR(H120*I120,"")))</f>
        <v/>
      </c>
      <c r="K120" s="14" t="n"/>
      <c r="L120" s="14" t="n"/>
      <c r="M120" s="13" t="n"/>
      <c r="N120" s="19">
        <f>IF(A120="","",IF(M120="Pendiente",IF(NOT(ISNUMBER(F120)),"Comprobar fecha de salida",IF(G120&lt;&gt;"","Comprobar estado y fecha",IF(F120&lt;TODAY(),"Comprobar: salida vencida",IF(AND(ISNUMBER('Parámetros'!$B$4),F120-TODAY()&lt;='Parámetros'!$B$4),"Comprobar emisión prioritaria",IF(AND(ISNUMBER(J120),ISNUMBER('Parámetros'!$B$9),J120&gt;'Parámetros'!$B$9),"Comprobar importe elevado",""))))),IF(AND(M120="Emitido",G120=""),"Comprobar fecha de emisión",IF(AND(ISNUMBER(J120),ISNUMBER('Parámetros'!$B$9),J120&gt;'Parámetros'!$B$9),"Comprobar importe elevado",""))))</f>
        <v/>
      </c>
    </row>
    <row r="121" ht="30" customHeight="1">
      <c r="A121" s="13" t="n"/>
      <c r="B121" s="13" t="n"/>
      <c r="C121" s="14" t="n"/>
      <c r="D121" s="14" t="n"/>
      <c r="E121" s="14" t="n"/>
      <c r="F121" s="32" t="n"/>
      <c r="G121" s="32" t="n"/>
      <c r="H121" s="16" t="n"/>
      <c r="I121" s="33" t="n"/>
      <c r="J121" s="34">
        <f>IF(A121="","",IF(OR(NOT(ISNUMBER(H121)),NOT(ISNUMBER(I121))),"",IFERROR(H121*I121,"")))</f>
        <v/>
      </c>
      <c r="K121" s="14" t="n"/>
      <c r="L121" s="14" t="n"/>
      <c r="M121" s="13" t="n"/>
      <c r="N121" s="19">
        <f>IF(A121="","",IF(M121="Pendiente",IF(NOT(ISNUMBER(F121)),"Comprobar fecha de salida",IF(G121&lt;&gt;"","Comprobar estado y fecha",IF(F121&lt;TODAY(),"Comprobar: salida vencida",IF(AND(ISNUMBER('Parámetros'!$B$4),F121-TODAY()&lt;='Parámetros'!$B$4),"Comprobar emisión prioritaria",IF(AND(ISNUMBER(J121),ISNUMBER('Parámetros'!$B$9),J121&gt;'Parámetros'!$B$9),"Comprobar importe elevado",""))))),IF(AND(M121="Emitido",G121=""),"Comprobar fecha de emisión",IF(AND(ISNUMBER(J121),ISNUMBER('Parámetros'!$B$9),J121&gt;'Parámetros'!$B$9),"Comprobar importe elevado",""))))</f>
        <v/>
      </c>
    </row>
    <row r="122" ht="30" customHeight="1">
      <c r="A122" s="13" t="n"/>
      <c r="B122" s="13" t="n"/>
      <c r="C122" s="14" t="n"/>
      <c r="D122" s="14" t="n"/>
      <c r="E122" s="14" t="n"/>
      <c r="F122" s="32" t="n"/>
      <c r="G122" s="32" t="n"/>
      <c r="H122" s="16" t="n"/>
      <c r="I122" s="33" t="n"/>
      <c r="J122" s="34">
        <f>IF(A122="","",IF(OR(NOT(ISNUMBER(H122)),NOT(ISNUMBER(I122))),"",IFERROR(H122*I122,"")))</f>
        <v/>
      </c>
      <c r="K122" s="14" t="n"/>
      <c r="L122" s="14" t="n"/>
      <c r="M122" s="13" t="n"/>
      <c r="N122" s="19">
        <f>IF(A122="","",IF(M122="Pendiente",IF(NOT(ISNUMBER(F122)),"Comprobar fecha de salida",IF(G122&lt;&gt;"","Comprobar estado y fecha",IF(F122&lt;TODAY(),"Comprobar: salida vencida",IF(AND(ISNUMBER('Parámetros'!$B$4),F122-TODAY()&lt;='Parámetros'!$B$4),"Comprobar emisión prioritaria",IF(AND(ISNUMBER(J122),ISNUMBER('Parámetros'!$B$9),J122&gt;'Parámetros'!$B$9),"Comprobar importe elevado",""))))),IF(AND(M122="Emitido",G122=""),"Comprobar fecha de emisión",IF(AND(ISNUMBER(J122),ISNUMBER('Parámetros'!$B$9),J122&gt;'Parámetros'!$B$9),"Comprobar importe elevado",""))))</f>
        <v/>
      </c>
    </row>
    <row r="123" ht="30" customHeight="1">
      <c r="A123" s="13" t="n"/>
      <c r="B123" s="13" t="n"/>
      <c r="C123" s="14" t="n"/>
      <c r="D123" s="14" t="n"/>
      <c r="E123" s="14" t="n"/>
      <c r="F123" s="32" t="n"/>
      <c r="G123" s="32" t="n"/>
      <c r="H123" s="16" t="n"/>
      <c r="I123" s="33" t="n"/>
      <c r="J123" s="34">
        <f>IF(A123="","",IF(OR(NOT(ISNUMBER(H123)),NOT(ISNUMBER(I123))),"",IFERROR(H123*I123,"")))</f>
        <v/>
      </c>
      <c r="K123" s="14" t="n"/>
      <c r="L123" s="14" t="n"/>
      <c r="M123" s="13" t="n"/>
      <c r="N123" s="19">
        <f>IF(A123="","",IF(M123="Pendiente",IF(NOT(ISNUMBER(F123)),"Comprobar fecha de salida",IF(G123&lt;&gt;"","Comprobar estado y fecha",IF(F123&lt;TODAY(),"Comprobar: salida vencida",IF(AND(ISNUMBER('Parámetros'!$B$4),F123-TODAY()&lt;='Parámetros'!$B$4),"Comprobar emisión prioritaria",IF(AND(ISNUMBER(J123),ISNUMBER('Parámetros'!$B$9),J123&gt;'Parámetros'!$B$9),"Comprobar importe elevado",""))))),IF(AND(M123="Emitido",G123=""),"Comprobar fecha de emisión",IF(AND(ISNUMBER(J123),ISNUMBER('Parámetros'!$B$9),J123&gt;'Parámetros'!$B$9),"Comprobar importe elevado",""))))</f>
        <v/>
      </c>
    </row>
  </sheetData>
  <autoFilter ref="A3:N123"/>
  <mergeCells count="1">
    <mergeCell ref="A1:N1"/>
  </mergeCells>
  <conditionalFormatting sqref="M4:M123">
    <cfRule type="expression" priority="1" dxfId="1">
      <formula>$M4="Emitido"</formula>
    </cfRule>
    <cfRule type="expression" priority="2" dxfId="2">
      <formula>$M4="Pendiente"</formula>
    </cfRule>
  </conditionalFormatting>
  <conditionalFormatting sqref="N4:N123">
    <cfRule type="expression" priority="3" dxfId="0">
      <formula>$N4&lt;&gt;""</formula>
    </cfRule>
  </conditionalFormatting>
  <dataValidations count="4">
    <dataValidation sqref="F4:G123" showDropDown="0" showInputMessage="1" showErrorMessage="1" allowBlank="0" errorTitle="Fecha fuera del intervalo" error="Compruebe que la fecha está entre los límites indicados en Parámetros." promptTitle="Fecha operativa" prompt="Use el formato DD/MM/AAAA." type="date" operator="between">
      <formula1>INDIRECT("'Parámetros'!$B$5")</formula1>
      <formula2>INDIRECT("'Parámetros'!$B$6")</formula2>
    </dataValidation>
    <dataValidation sqref="H4:H123" showDropDown="0" showInputMessage="1" showErrorMessage="1" allowBlank="0" errorTitle="Cantidad no válida" error="Introduzca una cantidad entera dentro del máximo indicado." promptTitle="Cantidad de billetes" prompt="Introduzca un número entero positivo." type="whole" operator="between">
      <formula1>1</formula1>
      <formula2>INDIRECT("'Parámetros'!$B$7")</formula2>
    </dataValidation>
    <dataValidation sqref="I4:I123" showDropDown="0" showInputMessage="1" showErrorMessage="1" allowBlank="0" errorTitle="Tarifa no válida" error="Introduzca una tarifa positiva dentro del máximo indicado." promptTitle="Tarifa por billete" prompt="Introduzca el importe en euros sin símbolos." type="decimal" operator="between">
      <formula1>0.01</formula1>
      <formula2>INDIRECT("'Parámetros'!$B$8")</formula2>
    </dataValidation>
    <dataValidation sqref="M4:M123" showDropDown="0" showInputMessage="1" showErrorMessage="1" allowBlank="0" errorTitle="Estado no válido" error="Seleccione uno de los estados operativos disponibles." promptTitle="Estado operativo" prompt="Seleccione un estado de la lista." type="list">
      <formula1>INDIRECT("'Parámetros'!$D$4:$D$8")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4" customWidth="1" min="3" max="3"/>
    <col width="31" customWidth="1" min="4" max="4"/>
  </cols>
  <sheetData>
    <row r="1" ht="28" customHeight="1">
      <c r="A1" s="1" t="inlineStr">
        <is>
          <t>Parámetros · control de billetes aéreos · datos ficticios</t>
        </is>
      </c>
      <c r="B1" s="27" t="n"/>
      <c r="C1" s="27" t="n"/>
      <c r="D1" s="28" t="n"/>
    </row>
    <row r="2" ht="31" customHeight="1">
      <c r="A2" s="12" t="inlineStr">
        <is>
          <t>Criterios operativos editables. Revise los valores antes de utilizar el libro; los importes de ejemplo no son cotizaciones garantizadas.</t>
        </is>
      </c>
    </row>
    <row r="3" ht="30" customHeight="1">
      <c r="A3" s="2" t="inlineStr">
        <is>
          <t>Supuesto editable</t>
        </is>
      </c>
      <c r="B3" s="2" t="inlineStr">
        <is>
          <t>Valor</t>
        </is>
      </c>
      <c r="D3" s="2" t="inlineStr">
        <is>
          <t>Estados operativos permitidos</t>
        </is>
      </c>
    </row>
    <row r="4" ht="24" customHeight="1">
      <c r="A4" s="20" t="inlineStr">
        <is>
          <t>Días de aviso antes de la salida</t>
        </is>
      </c>
      <c r="B4" s="35" t="n">
        <v>3</v>
      </c>
      <c r="D4" s="22" t="inlineStr">
        <is>
          <t>Pendiente</t>
        </is>
      </c>
    </row>
    <row r="5" ht="24" customHeight="1">
      <c r="A5" s="23" t="inlineStr">
        <is>
          <t>Fecha mínima admitida</t>
        </is>
      </c>
      <c r="B5" s="36" t="n">
        <v>46023</v>
      </c>
      <c r="D5" s="22" t="inlineStr">
        <is>
          <t>Emitido</t>
        </is>
      </c>
    </row>
    <row r="6" ht="24" customHeight="1">
      <c r="A6" s="20" t="inlineStr">
        <is>
          <t>Fecha máxima admitida</t>
        </is>
      </c>
      <c r="B6" s="36" t="n">
        <v>47118</v>
      </c>
      <c r="D6" s="22" t="inlineStr">
        <is>
          <t>Anulado</t>
        </is>
      </c>
    </row>
    <row r="7" ht="24" customHeight="1">
      <c r="A7" s="23" t="inlineStr">
        <is>
          <t>Máximo de billetes por registro</t>
        </is>
      </c>
      <c r="B7" s="25" t="n">
        <v>9</v>
      </c>
      <c r="D7" s="22" t="inlineStr">
        <is>
          <t>Reembolsado</t>
        </is>
      </c>
    </row>
    <row r="8" ht="24" customHeight="1">
      <c r="A8" s="20" t="inlineStr">
        <is>
          <t>Tarifa máxima por billete</t>
        </is>
      </c>
      <c r="B8" s="37" t="n">
        <v>5000</v>
      </c>
      <c r="D8" s="22" t="inlineStr">
        <is>
          <t>En revisión</t>
        </is>
      </c>
    </row>
    <row r="9" ht="24" customHeight="1">
      <c r="A9" s="23" t="inlineStr">
        <is>
          <t>Umbral orientativo para comprobar importe</t>
        </is>
      </c>
      <c r="B9" s="37" t="n">
        <v>1500</v>
      </c>
    </row>
  </sheetData>
  <mergeCells count="1">
    <mergeCell ref="A1:D1"/>
  </mergeCells>
  <conditionalFormatting sqref="B5:B6">
    <cfRule type="expression" priority="1" dxfId="0">
      <formula>$B$5&gt;$B$6</formula>
    </cfRule>
  </conditionalFormatting>
  <dataValidations count="4">
    <dataValidation sqref="B4" showDropDown="0" showInputMessage="1" showErrorMessage="1" allowBlank="0" errorTitle="Número de días no válido" error="Introduzca un número entero entre 0 y 60." promptTitle="Días de aviso" prompt="Indique con cuántos días de antelación debe mostrarse el aviso." type="whole" operator="between">
      <formula1>0</formula1>
      <formula2>60</formula2>
    </dataValidation>
    <dataValidation sqref="B5:B6" showDropDown="0" showInputMessage="0" showErrorMessage="1" allowBlank="0" errorTitle="Fecha no válida" error="Introduzca una fecha dentro del intervalo operativo." type="date" operator="between">
      <formula1>DATE(YEAR(TODAY()),1,1)</formula1>
      <formula2>DATE(YEAR(TODAY())+5,12,31)</formula2>
    </dataValidation>
    <dataValidation sqref="B7" showDropDown="0" showInputMessage="0" showErrorMessage="1" allowBlank="0" errorTitle="Límite no válido" error="Introduzca un límite entero entre 1 y 99 billetes." type="whole" operator="between">
      <formula1>1</formula1>
      <formula2>99</formula2>
    </dataValidation>
    <dataValidation sqref="B8:B9" showDropDown="0" showInputMessage="0" showErrorMessage="1" allowBlank="0" errorTitle="Importe no válido" error="Introduzca un importe entre 0,00 € y 1.000.000,00 €." type="decimal" operator="between">
      <formula1>0</formula1>
      <formula2>1000000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Agencia ficticia de ejemplo</dc:creator>
  <dc:title xmlns:dc="http://purl.org/dc/elements/1.1/">Control de billetes aéreos</dc:title>
  <dc:subject xmlns:dc="http://purl.org/dc/elements/1.1/">Seguimiento operativo de billetes aéreos con ejemplos ficticios</dc:subject>
  <dcterms:created xmlns:dcterms="http://purl.org/dc/terms/" xmlns:xsi="http://www.w3.org/2001/XMLSchema-instance" xsi:type="dcterms:W3CDTF">2026-09-11T16:45:36Z</dcterms:created>
  <dcterms:modified xmlns:dcterms="http://purl.org/dc/terms/" xmlns:xsi="http://www.w3.org/2001/XMLSchema-instance" xsi:type="dcterms:W3CDTF">2026-09-11T16:45:37+00:00Z</dcterms:modified>
</cp:coreProperties>
</file>