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Llegadas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'Llegadas'!$A$4:$K$124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,##0.00 [$€-es-ES]"/>
    <numFmt numFmtId="165" formatCode="dd/mm/yyyy hh:mm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5"/>
    </font>
    <font>
      <name val="Aptos"/>
      <i val="1"/>
      <color rgb="00506070"/>
      <sz val="9"/>
    </font>
    <font>
      <name val="Aptos"/>
      <b val="1"/>
      <color rgb="00FFFFFF"/>
      <sz val="10"/>
    </font>
    <font>
      <name val="Aptos"/>
      <color rgb="00263746"/>
      <sz val="10"/>
    </font>
    <font>
      <name val="Aptos"/>
      <b val="1"/>
      <color rgb="00263746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9" fontId="4" fillId="4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  <xf numFmtId="0" fontId="0" fillId="4" borderId="0" pivotButton="0" quotePrefix="0" xfId="0"/>
    <xf numFmtId="0" fontId="0" fillId="6" borderId="0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  <dxf>
      <font>
        <name val="Aptos"/>
        <b val="1"/>
        <color rgb="00263746"/>
        <sz val="10"/>
      </font>
      <fill>
        <patternFill patternType="solid">
          <fgColor rgb="00F2B84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Tareas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'Resumen'!$D$4:$D$8</f>
            </numRef>
          </cat>
          <val>
            <numRef>
              <f>'Resumen'!$E$4:$E$8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Tareas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396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L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" customWidth="1" min="3" max="3"/>
    <col width="20" customWidth="1" min="4" max="4"/>
    <col width="12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1" t="inlineStr">
        <is>
          <t>Resumen de la checklist de llegada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8" t="n"/>
    </row>
    <row r="2"/>
    <row r="3">
      <c r="A3" s="3" t="inlineStr">
        <is>
          <t>Indicador</t>
        </is>
      </c>
      <c r="B3" s="3" t="inlineStr">
        <is>
          <t>Valor</t>
        </is>
      </c>
      <c r="D3" s="3" t="inlineStr">
        <is>
          <t>Estado</t>
        </is>
      </c>
      <c r="E3" s="3" t="inlineStr">
        <is>
          <t>Tareas</t>
        </is>
      </c>
    </row>
    <row r="4">
      <c r="A4" s="4" t="inlineStr">
        <is>
          <t>Tareas registradas</t>
        </is>
      </c>
      <c r="B4" s="5">
        <f>COUNTIF('Llegadas'!$A$5:$A$124,"&lt;&gt;")</f>
        <v/>
      </c>
      <c r="D4" s="6">
        <f>'Parámetros'!G4</f>
        <v/>
      </c>
      <c r="E4" s="5">
        <f>COUNTIF('Llegadas'!$J$5:$J$124,D4)</f>
        <v/>
      </c>
    </row>
    <row r="5">
      <c r="A5" s="7" t="inlineStr">
        <is>
          <t>Pendientes</t>
        </is>
      </c>
      <c r="B5" s="8">
        <f>COUNTIF('Llegadas'!$J$5:$J$124,'Parámetros'!$G$4)</f>
        <v/>
      </c>
      <c r="D5" s="9">
        <f>'Parámetros'!G5</f>
        <v/>
      </c>
      <c r="E5" s="8">
        <f>COUNTIF('Llegadas'!$J$5:$J$124,D5)</f>
        <v/>
      </c>
    </row>
    <row r="6">
      <c r="A6" s="4" t="inlineStr">
        <is>
          <t>En curso</t>
        </is>
      </c>
      <c r="B6" s="5">
        <f>COUNTIF('Llegadas'!$J$5:$J$124,'Parámetros'!$G$5)</f>
        <v/>
      </c>
      <c r="D6" s="6">
        <f>'Parámetros'!G6</f>
        <v/>
      </c>
      <c r="E6" s="5">
        <f>COUNTIF('Llegadas'!$J$5:$J$124,D6)</f>
        <v/>
      </c>
    </row>
    <row r="7">
      <c r="A7" s="7" t="inlineStr">
        <is>
          <t>Completadas</t>
        </is>
      </c>
      <c r="B7" s="8">
        <f>COUNTIF('Llegadas'!$J$5:$J$124,'Parámetros'!$G$6)</f>
        <v/>
      </c>
      <c r="D7" s="9">
        <f>'Parámetros'!G7</f>
        <v/>
      </c>
      <c r="E7" s="8">
        <f>COUNTIF('Llegadas'!$J$5:$J$124,D7)</f>
        <v/>
      </c>
    </row>
    <row r="8">
      <c r="A8" s="4" t="inlineStr">
        <is>
          <t>Incidencias</t>
        </is>
      </c>
      <c r="B8" s="5">
        <f>COUNTIF('Llegadas'!$J$5:$J$124,'Parámetros'!$G$7)</f>
        <v/>
      </c>
      <c r="D8" s="6">
        <f>'Parámetros'!G8</f>
        <v/>
      </c>
      <c r="E8" s="5">
        <f>COUNTIF('Llegadas'!$J$5:$J$124,D8)</f>
        <v/>
      </c>
    </row>
    <row r="9">
      <c r="A9" s="7" t="inlineStr">
        <is>
          <t>Fechas vencidas por comprobar</t>
        </is>
      </c>
      <c r="B9" s="8">
        <f>COUNTIF('Llegadas'!$K$5:$K$124,"Comprobar fecha vencida")</f>
        <v/>
      </c>
    </row>
    <row r="10">
      <c r="A10" s="4" t="inlineStr">
        <is>
          <t>Importe previsto total</t>
        </is>
      </c>
      <c r="B10" s="29">
        <f>IF(COUNT('Llegadas'!$G$5:$G$124)=0,"",SUM('Llegadas'!$G$5:$G$124))</f>
        <v/>
      </c>
    </row>
    <row r="11">
      <c r="A11" s="7" t="inlineStr">
        <is>
          <t>Importe medio por tarea con importe</t>
        </is>
      </c>
      <c r="B11" s="30">
        <f>IFERROR(SUM('Llegadas'!$G$5:$G$124)/COUNT('Llegadas'!$G$5:$G$124),"")</f>
        <v/>
      </c>
    </row>
    <row r="12">
      <c r="A12" s="4" t="inlineStr">
        <is>
          <t>Primera llegada prevista</t>
        </is>
      </c>
      <c r="B12" s="31">
        <f>IF(COUNT('Llegadas'!$E$5:INDEX('Llegadas'!$E:$E,124))=0,"",MIN('Llegadas'!$E$5:INDEX('Llegadas'!$E:$E,124)))</f>
        <v/>
      </c>
    </row>
    <row r="13">
      <c r="A13" s="7" t="inlineStr">
        <is>
          <t>Última llegada prevista</t>
        </is>
      </c>
      <c r="B13" s="32">
        <f>IF(COUNT('Llegadas'!$E$5:INDEX('Llegadas'!$E:$E,124))=0,"",MAX('Llegadas'!$E$5:INDEX('Llegadas'!$E:$E,124)))</f>
        <v/>
      </c>
    </row>
    <row r="14">
      <c r="A14" s="4" t="inlineStr">
        <is>
          <t>Avance sobre tareas aplicables</t>
        </is>
      </c>
      <c r="B14" s="14">
        <f>IFERROR(COUNTIF('Llegadas'!$J$5:$J$124,'Parámetros'!$G$6)/(COUNTIF('Llegadas'!$A$5:$A$124,"&lt;&gt;")-COUNTIF('Llegadas'!$J$5:$J$124,'Parámetros'!$G$8)),"")</f>
        <v/>
      </c>
    </row>
  </sheetData>
  <mergeCells count="1">
    <mergeCell ref="A1:L1"/>
  </mergeCells>
  <conditionalFormatting sqref="B9">
    <cfRule type="expression" priority="1" dxfId="0">
      <formula>$B9&gt;0</formula>
    </cfRule>
  </conditionalFormatting>
  <conditionalFormatting sqref="B14">
    <cfRule type="expression" priority="2" dxfId="1">
      <formula>AND(ISNUMBER($B14),$B14&gt;=0.8)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K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5" customWidth="1" min="4" max="4"/>
    <col width="21" customWidth="1" min="5" max="5"/>
    <col width="19" customWidth="1" min="6" max="6"/>
    <col width="19" customWidth="1" min="7" max="7"/>
    <col width="31" customWidth="1" min="8" max="8"/>
    <col width="28" customWidth="1" min="9" max="9"/>
    <col width="16" customWidth="1" min="10" max="10"/>
    <col width="31" customWidth="1" min="11" max="11"/>
  </cols>
  <sheetData>
    <row r="1" ht="26" customHeight="1">
      <c r="A1" s="1" t="inlineStr">
        <is>
          <t>Checklist de llegada de grupo turístico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8" t="n"/>
    </row>
    <row r="2">
      <c r="A2" s="15" t="inlineStr">
        <is>
          <t>Entradas editables en crema; cada aviso requiere una comprobación humana.</t>
        </is>
      </c>
    </row>
    <row r="3"/>
    <row r="4" ht="32" customHeight="1">
      <c r="A4" s="16" t="inlineStr">
        <is>
          <t>Expediente</t>
        </is>
      </c>
      <c r="B4" s="16" t="inlineStr">
        <is>
          <t>Salida</t>
        </is>
      </c>
      <c r="C4" s="16" t="inlineStr">
        <is>
          <t>Viajero o grupo</t>
        </is>
      </c>
      <c r="D4" s="16" t="inlineStr">
        <is>
          <t>Servicio</t>
        </is>
      </c>
      <c r="E4" s="16" t="inlineStr">
        <is>
          <t>Fecha y hora prevista</t>
        </is>
      </c>
      <c r="F4" s="16" t="inlineStr">
        <is>
          <t>Cantidad (según unidad)</t>
        </is>
      </c>
      <c r="G4" s="16" t="inlineStr">
        <is>
          <t>Importe previsto (€)</t>
        </is>
      </c>
      <c r="H4" s="16" t="inlineStr">
        <is>
          <t>Proveedor</t>
        </is>
      </c>
      <c r="I4" s="16" t="inlineStr">
        <is>
          <t>Responsable</t>
        </is>
      </c>
      <c r="J4" s="16" t="inlineStr">
        <is>
          <t>Estado</t>
        </is>
      </c>
      <c r="K4" s="16" t="inlineStr">
        <is>
          <t>Aviso de comprobación</t>
        </is>
      </c>
    </row>
    <row r="5">
      <c r="A5" s="17" t="inlineStr">
        <is>
          <t>EXP-FIC-2609-A01</t>
        </is>
      </c>
      <c r="B5" s="17" t="inlineStr">
        <is>
          <t>SAL-FIC-AURORA-01</t>
        </is>
      </c>
      <c r="C5" s="17" t="inlineStr">
        <is>
          <t>Grupo ficticio Aurora de Papel</t>
        </is>
      </c>
      <c r="D5" s="17" t="inlineStr">
        <is>
          <t>Recepción de grupo</t>
        </is>
      </c>
      <c r="E5" s="33" t="n">
        <v>46275.375</v>
      </c>
      <c r="F5" s="19" t="n">
        <v>24</v>
      </c>
      <c r="G5" s="34" t="n">
        <v>120</v>
      </c>
      <c r="H5" s="17" t="inlineStr">
        <is>
          <t>Proveedor ficticio Bienvenida Nube</t>
        </is>
      </c>
      <c r="I5" s="17" t="inlineStr">
        <is>
          <t>Responsable ficticia Nora Muestra</t>
        </is>
      </c>
      <c r="J5" s="17" t="inlineStr">
        <is>
          <t>Completado</t>
        </is>
      </c>
      <c r="K5" s="21">
        <f>IF(A5="","",IF(D5="","Falta servicio",IF(E5="","Falta fecha",IF(I5="","Falta responsable",IF(J5="","Falta estado",IF(J5='Parámetros'!$G$6,"Cerrado",IF(J5='Parámetros'!$G$8,"No aplica",IF(J5='Parámetros'!$G$7,"Revisar incidencia",IF(E5&lt;TODAY(),"Comprobar fecha vencida",IF(E5&lt;=TODAY()+'Parámetros'!$B$6,"Próxima: comprobación humana","Sin aviso inmediato"))))))))))</f>
        <v/>
      </c>
    </row>
    <row r="6">
      <c r="A6" s="17" t="inlineStr">
        <is>
          <t>EXP-FIC-2609-A01</t>
        </is>
      </c>
      <c r="B6" s="17" t="inlineStr">
        <is>
          <t>SAL-FIC-AURORA-01</t>
        </is>
      </c>
      <c r="C6" s="17" t="inlineStr">
        <is>
          <t>Grupo ficticio Aurora de Papel</t>
        </is>
      </c>
      <c r="D6" s="17" t="inlineStr">
        <is>
          <t>Control de equipaje</t>
        </is>
      </c>
      <c r="E6" s="33" t="n">
        <v>46275.38888888889</v>
      </c>
      <c r="F6" s="19" t="n">
        <v>31</v>
      </c>
      <c r="G6" s="34" t="n">
        <v>62.5</v>
      </c>
      <c r="H6" s="17" t="inlineStr">
        <is>
          <t>Proveedor ficticio Maletas de Cartón</t>
        </is>
      </c>
      <c r="I6" s="17" t="inlineStr">
        <is>
          <t>Responsable ficticio Leo Ejemplo</t>
        </is>
      </c>
      <c r="J6" s="17" t="inlineStr">
        <is>
          <t>Pendiente</t>
        </is>
      </c>
      <c r="K6" s="22">
        <f>IF(A6="","",IF(D6="","Falta servicio",IF(E6="","Falta fecha",IF(I6="","Falta responsable",IF(J6="","Falta estado",IF(J6='Parámetros'!$G$6,"Cerrado",IF(J6='Parámetros'!$G$8,"No aplica",IF(J6='Parámetros'!$G$7,"Revisar incidencia",IF(E6&lt;TODAY(),"Comprobar fecha vencida",IF(E6&lt;=TODAY()+'Parámetros'!$B$6,"Próxima: comprobación humana","Sin aviso inmediato"))))))))))</f>
        <v/>
      </c>
    </row>
    <row r="7">
      <c r="A7" s="17" t="inlineStr">
        <is>
          <t>EXP-FIC-2609-A01</t>
        </is>
      </c>
      <c r="B7" s="17" t="inlineStr">
        <is>
          <t>SAL-FIC-AURORA-01</t>
        </is>
      </c>
      <c r="C7" s="17" t="inlineStr">
        <is>
          <t>Grupo ficticio Aurora de Papel</t>
        </is>
      </c>
      <c r="D7" s="17" t="inlineStr">
        <is>
          <t>Traslado de llegada</t>
        </is>
      </c>
      <c r="E7" s="33" t="n">
        <v>46276.42708333334</v>
      </c>
      <c r="F7" s="19" t="n">
        <v>24</v>
      </c>
      <c r="G7" s="34" t="n">
        <v>438.75</v>
      </c>
      <c r="H7" s="17" t="inlineStr">
        <is>
          <t>Proveedor ficticio Autocares Cometa</t>
        </is>
      </c>
      <c r="I7" s="17" t="inlineStr">
        <is>
          <t>Responsable ficticia Nora Muestra</t>
        </is>
      </c>
      <c r="J7" s="17" t="inlineStr">
        <is>
          <t>En curso</t>
        </is>
      </c>
      <c r="K7" s="21">
        <f>IF(A7="","",IF(D7="","Falta servicio",IF(E7="","Falta fecha",IF(I7="","Falta responsable",IF(J7="","Falta estado",IF(J7='Parámetros'!$G$6,"Cerrado",IF(J7='Parámetros'!$G$8,"No aplica",IF(J7='Parámetros'!$G$7,"Revisar incidencia",IF(E7&lt;TODAY(),"Comprobar fecha vencida",IF(E7&lt;=TODAY()+'Parámetros'!$B$6,"Próxima: comprobación humana","Sin aviso inmediato"))))))))))</f>
        <v/>
      </c>
    </row>
    <row r="8">
      <c r="A8" s="17" t="inlineStr">
        <is>
          <t>EXP-FIC-2609-A01</t>
        </is>
      </c>
      <c r="B8" s="17" t="inlineStr">
        <is>
          <t>SAL-FIC-AURORA-01</t>
        </is>
      </c>
      <c r="C8" s="17" t="inlineStr">
        <is>
          <t>Grupo ficticio Aurora de Papel</t>
        </is>
      </c>
      <c r="D8" s="17" t="inlineStr">
        <is>
          <t>Alojamiento de llegada</t>
        </is>
      </c>
      <c r="E8" s="33" t="n">
        <v>46276.5</v>
      </c>
      <c r="F8" s="19" t="n">
        <v>48</v>
      </c>
      <c r="G8" s="34" t="n">
        <v>3360.45</v>
      </c>
      <c r="H8" s="17" t="inlineStr">
        <is>
          <t>Proveedor ficticio Hotel Horizonte Imaginario</t>
        </is>
      </c>
      <c r="I8" s="17" t="inlineStr">
        <is>
          <t>Responsable ficticio Teo Simulado</t>
        </is>
      </c>
      <c r="J8" s="17" t="inlineStr">
        <is>
          <t>Pendiente</t>
        </is>
      </c>
      <c r="K8" s="22">
        <f>IF(A8="","",IF(D8="","Falta servicio",IF(E8="","Falta fecha",IF(I8="","Falta responsable",IF(J8="","Falta estado",IF(J8='Parámetros'!$G$6,"Cerrado",IF(J8='Parámetros'!$G$8,"No aplica",IF(J8='Parámetros'!$G$7,"Revisar incidencia",IF(E8&lt;TODAY(),"Comprobar fecha vencida",IF(E8&lt;=TODAY()+'Parámetros'!$B$6,"Próxima: comprobación humana","Sin aviso inmediato"))))))))))</f>
        <v/>
      </c>
    </row>
    <row r="9">
      <c r="A9" s="17" t="inlineStr">
        <is>
          <t>EXP-FIC-2609-A01</t>
        </is>
      </c>
      <c r="B9" s="17" t="inlineStr">
        <is>
          <t>SAL-FIC-AURORA-01</t>
        </is>
      </c>
      <c r="C9" s="17" t="inlineStr">
        <is>
          <t>Grupo ficticio Aurora de Papel</t>
        </is>
      </c>
      <c r="D9" s="17" t="inlineStr">
        <is>
          <t>Gestión de incidencia</t>
        </is>
      </c>
      <c r="E9" s="33" t="n">
        <v>46276.52083333334</v>
      </c>
      <c r="F9" s="19" t="n">
        <v>1</v>
      </c>
      <c r="G9" s="34" t="n">
        <v>0</v>
      </c>
      <c r="H9" s="17" t="inlineStr">
        <is>
          <t>Proveedor ficticio Mesa de Pruebas</t>
        </is>
      </c>
      <c r="I9" s="17" t="inlineStr">
        <is>
          <t>Responsable ficticia Ada Inventada</t>
        </is>
      </c>
      <c r="J9" s="17" t="inlineStr">
        <is>
          <t>Incidencia</t>
        </is>
      </c>
      <c r="K9" s="21">
        <f>IF(A9="","",IF(D9="","Falta servicio",IF(E9="","Falta fecha",IF(I9="","Falta responsable",IF(J9="","Falta estado",IF(J9='Parámetros'!$G$6,"Cerrado",IF(J9='Parámetros'!$G$8,"No aplica",IF(J9='Parámetros'!$G$7,"Revisar incidencia",IF(E9&lt;TODAY(),"Comprobar fecha vencida",IF(E9&lt;=TODAY()+'Parámetros'!$B$6,"Próxima: comprobación humana","Sin aviso inmediato"))))))))))</f>
        <v/>
      </c>
    </row>
    <row r="10">
      <c r="A10" s="17" t="inlineStr">
        <is>
          <t>EXP-FIC-2609-B02</t>
        </is>
      </c>
      <c r="B10" s="17" t="inlineStr">
        <is>
          <t>SAL-FIC-BRISA-02</t>
        </is>
      </c>
      <c r="C10" s="17" t="inlineStr">
        <is>
          <t>Grupo ficticio Brisa de Tinta</t>
        </is>
      </c>
      <c r="D10" s="17" t="inlineStr">
        <is>
          <t>Recepción de grupo</t>
        </is>
      </c>
      <c r="E10" s="33" t="n">
        <v>46277.625</v>
      </c>
      <c r="F10" s="19" t="n">
        <v>18</v>
      </c>
      <c r="G10" s="34" t="n">
        <v>90</v>
      </c>
      <c r="H10" s="17" t="inlineStr">
        <is>
          <t>Proveedor ficticio Acogida Farol</t>
        </is>
      </c>
      <c r="I10" s="17" t="inlineStr">
        <is>
          <t>Responsable ficticio Bruno Ensayo</t>
        </is>
      </c>
      <c r="J10" s="17" t="inlineStr">
        <is>
          <t>Pendiente</t>
        </is>
      </c>
      <c r="K10" s="22">
        <f>IF(A10="","",IF(D10="","Falta servicio",IF(E10="","Falta fecha",IF(I10="","Falta responsable",IF(J10="","Falta estado",IF(J10='Parámetros'!$G$6,"Cerrado",IF(J10='Parámetros'!$G$8,"No aplica",IF(J10='Parámetros'!$G$7,"Revisar incidencia",IF(E10&lt;TODAY(),"Comprobar fecha vencida",IF(E10&lt;=TODAY()+'Parámetros'!$B$6,"Próxima: comprobación humana","Sin aviso inmediato"))))))))))</f>
        <v/>
      </c>
    </row>
    <row r="11">
      <c r="A11" s="17" t="inlineStr">
        <is>
          <t>EXP-FIC-2609-B02</t>
        </is>
      </c>
      <c r="B11" s="17" t="inlineStr">
        <is>
          <t>SAL-FIC-BRISA-02</t>
        </is>
      </c>
      <c r="C11" s="17" t="inlineStr">
        <is>
          <t>Grupo ficticio Brisa de Tinta</t>
        </is>
      </c>
      <c r="D11" s="17" t="inlineStr">
        <is>
          <t>Control de equipaje</t>
        </is>
      </c>
      <c r="E11" s="33" t="n">
        <v>46277.63888888889</v>
      </c>
      <c r="F11" s="19" t="n">
        <v>22</v>
      </c>
      <c r="G11" s="34" t="n">
        <v>55.25</v>
      </c>
      <c r="H11" s="17" t="inlineStr">
        <is>
          <t>Proveedor ficticio Equipajes Boceto</t>
        </is>
      </c>
      <c r="I11" s="17" t="inlineStr">
        <is>
          <t>Responsable ficticio Bruno Ensayo</t>
        </is>
      </c>
      <c r="J11" s="17" t="inlineStr">
        <is>
          <t>En curso</t>
        </is>
      </c>
      <c r="K11" s="21">
        <f>IF(A11="","",IF(D11="","Falta servicio",IF(E11="","Falta fecha",IF(I11="","Falta responsable",IF(J11="","Falta estado",IF(J11='Parámetros'!$G$6,"Cerrado",IF(J11='Parámetros'!$G$8,"No aplica",IF(J11='Parámetros'!$G$7,"Revisar incidencia",IF(E11&lt;TODAY(),"Comprobar fecha vencida",IF(E11&lt;=TODAY()+'Parámetros'!$B$6,"Próxima: comprobación humana","Sin aviso inmediato"))))))))))</f>
        <v/>
      </c>
    </row>
    <row r="12">
      <c r="A12" s="17" t="inlineStr">
        <is>
          <t>EXP-FIC-2609-B02</t>
        </is>
      </c>
      <c r="B12" s="17" t="inlineStr">
        <is>
          <t>SAL-FIC-BRISA-02</t>
        </is>
      </c>
      <c r="C12" s="17" t="inlineStr">
        <is>
          <t>Grupo ficticio Brisa de Tinta</t>
        </is>
      </c>
      <c r="D12" s="17" t="inlineStr">
        <is>
          <t>Traslado de llegada</t>
        </is>
      </c>
      <c r="E12" s="33" t="n">
        <v>46278.66666666666</v>
      </c>
      <c r="F12" s="19" t="n">
        <v>18</v>
      </c>
      <c r="G12" s="34" t="n">
        <v>325</v>
      </c>
      <c r="H12" s="17" t="inlineStr">
        <is>
          <t>Proveedor ficticio Rutas de Ensayo</t>
        </is>
      </c>
      <c r="I12" s="17" t="inlineStr">
        <is>
          <t>Responsable ficticia Celia Supuesta</t>
        </is>
      </c>
      <c r="J12" s="17" t="inlineStr">
        <is>
          <t>Completado</t>
        </is>
      </c>
      <c r="K12" s="22">
        <f>IF(A12="","",IF(D12="","Falta servicio",IF(E12="","Falta fecha",IF(I12="","Falta responsable",IF(J12="","Falta estado",IF(J12='Parámetros'!$G$6,"Cerrado",IF(J12='Parámetros'!$G$8,"No aplica",IF(J12='Parámetros'!$G$7,"Revisar incidencia",IF(E12&lt;TODAY(),"Comprobar fecha vencida",IF(E12&lt;=TODAY()+'Parámetros'!$B$6,"Próxima: comprobación humana","Sin aviso inmediato"))))))))))</f>
        <v/>
      </c>
    </row>
    <row r="13">
      <c r="A13" s="17" t="inlineStr">
        <is>
          <t>EXP-FIC-2609-B02</t>
        </is>
      </c>
      <c r="B13" s="17" t="inlineStr">
        <is>
          <t>SAL-FIC-BRISA-02</t>
        </is>
      </c>
      <c r="C13" s="17" t="inlineStr">
        <is>
          <t>Grupo ficticio Brisa de Tinta</t>
        </is>
      </c>
      <c r="D13" s="17" t="inlineStr">
        <is>
          <t>Gestión de incidencia</t>
        </is>
      </c>
      <c r="E13" s="33" t="n">
        <v>46280.58333333334</v>
      </c>
      <c r="F13" s="19" t="n">
        <v>1</v>
      </c>
      <c r="G13" s="34" t="n">
        <v>0</v>
      </c>
      <c r="H13" s="17" t="inlineStr">
        <is>
          <t>Proveedor ficticio Apoyo de Muestra</t>
        </is>
      </c>
      <c r="I13" s="17" t="inlineStr">
        <is>
          <t>Responsable ficticia Celia Supuesta</t>
        </is>
      </c>
      <c r="J13" s="17" t="inlineStr">
        <is>
          <t>No aplica</t>
        </is>
      </c>
      <c r="K13" s="21">
        <f>IF(A13="","",IF(D13="","Falta servicio",IF(E13="","Falta fecha",IF(I13="","Falta responsable",IF(J13="","Falta estado",IF(J13='Parámetros'!$G$6,"Cerrado",IF(J13='Parámetros'!$G$8,"No aplica",IF(J13='Parámetros'!$G$7,"Revisar incidencia",IF(E13&lt;TODAY(),"Comprobar fecha vencida",IF(E13&lt;=TODAY()+'Parámetros'!$B$6,"Próxima: comprobación humana","Sin aviso inmediato"))))))))))</f>
        <v/>
      </c>
    </row>
    <row r="14">
      <c r="A14" s="17" t="inlineStr">
        <is>
          <t>EXP-FIC-2609-C03</t>
        </is>
      </c>
      <c r="B14" s="17" t="inlineStr">
        <is>
          <t>SAL-FIC-LIMITE-03</t>
        </is>
      </c>
      <c r="C14" s="17" t="inlineStr">
        <is>
          <t>Grupo ficticio Límite de Prueba</t>
        </is>
      </c>
      <c r="D14" s="17" t="inlineStr">
        <is>
          <t>Traslado de llegada</t>
        </is>
      </c>
      <c r="E14" s="33" t="n">
        <v>46283.33333333334</v>
      </c>
      <c r="F14" s="19" t="n">
        <v>250</v>
      </c>
      <c r="G14" s="34" t="n">
        <v>20000</v>
      </c>
      <c r="H14" s="17" t="inlineStr">
        <is>
          <t>Proveedor ficticio Tope Operativo</t>
        </is>
      </c>
      <c r="I14" s="17" t="inlineStr">
        <is>
          <t>Responsable ficticio Hugo Demostración</t>
        </is>
      </c>
      <c r="J14" s="17" t="inlineStr">
        <is>
          <t>Pendiente</t>
        </is>
      </c>
      <c r="K14" s="22">
        <f>IF(A14="","",IF(D14="","Falta servicio",IF(E14="","Falta fecha",IF(I14="","Falta responsable",IF(J14="","Falta estado",IF(J14='Parámetros'!$G$6,"Cerrado",IF(J14='Parámetros'!$G$8,"No aplica",IF(J14='Parámetros'!$G$7,"Revisar incidencia",IF(E14&lt;TODAY(),"Comprobar fecha vencida",IF(E14&lt;=TODAY()+'Parámetros'!$B$6,"Próxima: comprobación humana","Sin aviso inmediato"))))))))))</f>
        <v/>
      </c>
    </row>
    <row r="15">
      <c r="A15" s="17" t="n"/>
      <c r="B15" s="17" t="n"/>
      <c r="C15" s="17" t="n"/>
      <c r="D15" s="17" t="n"/>
      <c r="E15" s="33" t="n"/>
      <c r="F15" s="19" t="n"/>
      <c r="G15" s="34" t="n"/>
      <c r="H15" s="17" t="n"/>
      <c r="I15" s="17" t="n"/>
      <c r="J15" s="17" t="n"/>
      <c r="K15" s="21">
        <f>IF(A15="","",IF(D15="","Falta servicio",IF(E15="","Falta fecha",IF(I15="","Falta responsable",IF(J15="","Falta estado",IF(J15='Parámetros'!$G$6,"Cerrado",IF(J15='Parámetros'!$G$8,"No aplica",IF(J15='Parámetros'!$G$7,"Revisar incidencia",IF(E15&lt;TODAY(),"Comprobar fecha vencida",IF(E15&lt;=TODAY()+'Parámetros'!$B$6,"Próxima: comprobación humana","Sin aviso inmediato"))))))))))</f>
        <v/>
      </c>
    </row>
    <row r="16">
      <c r="A16" s="17" t="n"/>
      <c r="B16" s="17" t="n"/>
      <c r="C16" s="17" t="n"/>
      <c r="D16" s="17" t="n"/>
      <c r="E16" s="33" t="n"/>
      <c r="F16" s="19" t="n"/>
      <c r="G16" s="34" t="n"/>
      <c r="H16" s="17" t="n"/>
      <c r="I16" s="17" t="n"/>
      <c r="J16" s="17" t="n"/>
      <c r="K16" s="22">
        <f>IF(A16="","",IF(D16="","Falta servicio",IF(E16="","Falta fecha",IF(I16="","Falta responsable",IF(J16="","Falta estado",IF(J16='Parámetros'!$G$6,"Cerrado",IF(J16='Parámetros'!$G$8,"No aplica",IF(J16='Parámetros'!$G$7,"Revisar incidencia",IF(E16&lt;TODAY(),"Comprobar fecha vencida",IF(E16&lt;=TODAY()+'Parámetros'!$B$6,"Próxima: comprobación humana","Sin aviso inmediato"))))))))))</f>
        <v/>
      </c>
    </row>
    <row r="17">
      <c r="A17" s="17" t="n"/>
      <c r="B17" s="17" t="n"/>
      <c r="C17" s="17" t="n"/>
      <c r="D17" s="17" t="n"/>
      <c r="E17" s="33" t="n"/>
      <c r="F17" s="19" t="n"/>
      <c r="G17" s="34" t="n"/>
      <c r="H17" s="17" t="n"/>
      <c r="I17" s="17" t="n"/>
      <c r="J17" s="17" t="n"/>
      <c r="K17" s="21">
        <f>IF(A17="","",IF(D17="","Falta servicio",IF(E17="","Falta fecha",IF(I17="","Falta responsable",IF(J17="","Falta estado",IF(J17='Parámetros'!$G$6,"Cerrado",IF(J17='Parámetros'!$G$8,"No aplica",IF(J17='Parámetros'!$G$7,"Revisar incidencia",IF(E17&lt;TODAY(),"Comprobar fecha vencida",IF(E17&lt;=TODAY()+'Parámetros'!$B$6,"Próxima: comprobación humana","Sin aviso inmediato"))))))))))</f>
        <v/>
      </c>
    </row>
    <row r="18">
      <c r="A18" s="17" t="n"/>
      <c r="B18" s="17" t="n"/>
      <c r="C18" s="17" t="n"/>
      <c r="D18" s="17" t="n"/>
      <c r="E18" s="33" t="n"/>
      <c r="F18" s="19" t="n"/>
      <c r="G18" s="34" t="n"/>
      <c r="H18" s="17" t="n"/>
      <c r="I18" s="17" t="n"/>
      <c r="J18" s="17" t="n"/>
      <c r="K18" s="22">
        <f>IF(A18="","",IF(D18="","Falta servicio",IF(E18="","Falta fecha",IF(I18="","Falta responsable",IF(J18="","Falta estado",IF(J18='Parámetros'!$G$6,"Cerrado",IF(J18='Parámetros'!$G$8,"No aplica",IF(J18='Parámetros'!$G$7,"Revisar incidencia",IF(E18&lt;TODAY(),"Comprobar fecha vencida",IF(E18&lt;=TODAY()+'Parámetros'!$B$6,"Próxima: comprobación humana","Sin aviso inmediato"))))))))))</f>
        <v/>
      </c>
    </row>
    <row r="19">
      <c r="A19" s="17" t="n"/>
      <c r="B19" s="17" t="n"/>
      <c r="C19" s="17" t="n"/>
      <c r="D19" s="17" t="n"/>
      <c r="E19" s="33" t="n"/>
      <c r="F19" s="19" t="n"/>
      <c r="G19" s="34" t="n"/>
      <c r="H19" s="17" t="n"/>
      <c r="I19" s="17" t="n"/>
      <c r="J19" s="17" t="n"/>
      <c r="K19" s="21">
        <f>IF(A19="","",IF(D19="","Falta servicio",IF(E19="","Falta fecha",IF(I19="","Falta responsable",IF(J19="","Falta estado",IF(J19='Parámetros'!$G$6,"Cerrado",IF(J19='Parámetros'!$G$8,"No aplica",IF(J19='Parámetros'!$G$7,"Revisar incidencia",IF(E19&lt;TODAY(),"Comprobar fecha vencida",IF(E19&lt;=TODAY()+'Parámetros'!$B$6,"Próxima: comprobación humana","Sin aviso inmediato"))))))))))</f>
        <v/>
      </c>
    </row>
    <row r="20">
      <c r="A20" s="17" t="n"/>
      <c r="B20" s="17" t="n"/>
      <c r="C20" s="17" t="n"/>
      <c r="D20" s="17" t="n"/>
      <c r="E20" s="33" t="n"/>
      <c r="F20" s="19" t="n"/>
      <c r="G20" s="34" t="n"/>
      <c r="H20" s="17" t="n"/>
      <c r="I20" s="17" t="n"/>
      <c r="J20" s="17" t="n"/>
      <c r="K20" s="22">
        <f>IF(A20="","",IF(D20="","Falta servicio",IF(E20="","Falta fecha",IF(I20="","Falta responsable",IF(J20="","Falta estado",IF(J20='Parámetros'!$G$6,"Cerrado",IF(J20='Parámetros'!$G$8,"No aplica",IF(J20='Parámetros'!$G$7,"Revisar incidencia",IF(E20&lt;TODAY(),"Comprobar fecha vencida",IF(E20&lt;=TODAY()+'Parámetros'!$B$6,"Próxima: comprobación humana","Sin aviso inmediato"))))))))))</f>
        <v/>
      </c>
    </row>
    <row r="21">
      <c r="A21" s="17" t="n"/>
      <c r="B21" s="17" t="n"/>
      <c r="C21" s="17" t="n"/>
      <c r="D21" s="17" t="n"/>
      <c r="E21" s="33" t="n"/>
      <c r="F21" s="19" t="n"/>
      <c r="G21" s="34" t="n"/>
      <c r="H21" s="17" t="n"/>
      <c r="I21" s="17" t="n"/>
      <c r="J21" s="17" t="n"/>
      <c r="K21" s="21">
        <f>IF(A21="","",IF(D21="","Falta servicio",IF(E21="","Falta fecha",IF(I21="","Falta responsable",IF(J21="","Falta estado",IF(J21='Parámetros'!$G$6,"Cerrado",IF(J21='Parámetros'!$G$8,"No aplica",IF(J21='Parámetros'!$G$7,"Revisar incidencia",IF(E21&lt;TODAY(),"Comprobar fecha vencida",IF(E21&lt;=TODAY()+'Parámetros'!$B$6,"Próxima: comprobación humana","Sin aviso inmediato"))))))))))</f>
        <v/>
      </c>
    </row>
    <row r="22">
      <c r="A22" s="17" t="n"/>
      <c r="B22" s="17" t="n"/>
      <c r="C22" s="17" t="n"/>
      <c r="D22" s="17" t="n"/>
      <c r="E22" s="33" t="n"/>
      <c r="F22" s="19" t="n"/>
      <c r="G22" s="34" t="n"/>
      <c r="H22" s="17" t="n"/>
      <c r="I22" s="17" t="n"/>
      <c r="J22" s="17" t="n"/>
      <c r="K22" s="22">
        <f>IF(A22="","",IF(D22="","Falta servicio",IF(E22="","Falta fecha",IF(I22="","Falta responsable",IF(J22="","Falta estado",IF(J22='Parámetros'!$G$6,"Cerrado",IF(J22='Parámetros'!$G$8,"No aplica",IF(J22='Parámetros'!$G$7,"Revisar incidencia",IF(E22&lt;TODAY(),"Comprobar fecha vencida",IF(E22&lt;=TODAY()+'Parámetros'!$B$6,"Próxima: comprobación humana","Sin aviso inmediato"))))))))))</f>
        <v/>
      </c>
    </row>
    <row r="23">
      <c r="A23" s="17" t="n"/>
      <c r="B23" s="17" t="n"/>
      <c r="C23" s="17" t="n"/>
      <c r="D23" s="17" t="n"/>
      <c r="E23" s="33" t="n"/>
      <c r="F23" s="19" t="n"/>
      <c r="G23" s="34" t="n"/>
      <c r="H23" s="17" t="n"/>
      <c r="I23" s="17" t="n"/>
      <c r="J23" s="17" t="n"/>
      <c r="K23" s="21">
        <f>IF(A23="","",IF(D23="","Falta servicio",IF(E23="","Falta fecha",IF(I23="","Falta responsable",IF(J23="","Falta estado",IF(J23='Parámetros'!$G$6,"Cerrado",IF(J23='Parámetros'!$G$8,"No aplica",IF(J23='Parámetros'!$G$7,"Revisar incidencia",IF(E23&lt;TODAY(),"Comprobar fecha vencida",IF(E23&lt;=TODAY()+'Parámetros'!$B$6,"Próxima: comprobación humana","Sin aviso inmediato"))))))))))</f>
        <v/>
      </c>
    </row>
    <row r="24">
      <c r="A24" s="17" t="n"/>
      <c r="B24" s="17" t="n"/>
      <c r="C24" s="17" t="n"/>
      <c r="D24" s="17" t="n"/>
      <c r="E24" s="33" t="n"/>
      <c r="F24" s="19" t="n"/>
      <c r="G24" s="34" t="n"/>
      <c r="H24" s="17" t="n"/>
      <c r="I24" s="17" t="n"/>
      <c r="J24" s="17" t="n"/>
      <c r="K24" s="22">
        <f>IF(A24="","",IF(D24="","Falta servicio",IF(E24="","Falta fecha",IF(I24="","Falta responsable",IF(J24="","Falta estado",IF(J24='Parámetros'!$G$6,"Cerrado",IF(J24='Parámetros'!$G$8,"No aplica",IF(J24='Parámetros'!$G$7,"Revisar incidencia",IF(E24&lt;TODAY(),"Comprobar fecha vencida",IF(E24&lt;=TODAY()+'Parámetros'!$B$6,"Próxima: comprobación humana","Sin aviso inmediato"))))))))))</f>
        <v/>
      </c>
    </row>
    <row r="25">
      <c r="A25" s="17" t="n"/>
      <c r="B25" s="17" t="n"/>
      <c r="C25" s="17" t="n"/>
      <c r="D25" s="17" t="n"/>
      <c r="E25" s="33" t="n"/>
      <c r="F25" s="19" t="n"/>
      <c r="G25" s="34" t="n"/>
      <c r="H25" s="17" t="n"/>
      <c r="I25" s="17" t="n"/>
      <c r="J25" s="17" t="n"/>
      <c r="K25" s="21">
        <f>IF(A25="","",IF(D25="","Falta servicio",IF(E25="","Falta fecha",IF(I25="","Falta responsable",IF(J25="","Falta estado",IF(J25='Parámetros'!$G$6,"Cerrado",IF(J25='Parámetros'!$G$8,"No aplica",IF(J25='Parámetros'!$G$7,"Revisar incidencia",IF(E25&lt;TODAY(),"Comprobar fecha vencida",IF(E25&lt;=TODAY()+'Parámetros'!$B$6,"Próxima: comprobación humana","Sin aviso inmediato"))))))))))</f>
        <v/>
      </c>
    </row>
    <row r="26">
      <c r="A26" s="17" t="n"/>
      <c r="B26" s="17" t="n"/>
      <c r="C26" s="17" t="n"/>
      <c r="D26" s="17" t="n"/>
      <c r="E26" s="33" t="n"/>
      <c r="F26" s="19" t="n"/>
      <c r="G26" s="34" t="n"/>
      <c r="H26" s="17" t="n"/>
      <c r="I26" s="17" t="n"/>
      <c r="J26" s="17" t="n"/>
      <c r="K26" s="22">
        <f>IF(A26="","",IF(D26="","Falta servicio",IF(E26="","Falta fecha",IF(I26="","Falta responsable",IF(J26="","Falta estado",IF(J26='Parámetros'!$G$6,"Cerrado",IF(J26='Parámetros'!$G$8,"No aplica",IF(J26='Parámetros'!$G$7,"Revisar incidencia",IF(E26&lt;TODAY(),"Comprobar fecha vencida",IF(E26&lt;=TODAY()+'Parámetros'!$B$6,"Próxima: comprobación humana","Sin aviso inmediato"))))))))))</f>
        <v/>
      </c>
    </row>
    <row r="27">
      <c r="A27" s="17" t="n"/>
      <c r="B27" s="17" t="n"/>
      <c r="C27" s="17" t="n"/>
      <c r="D27" s="17" t="n"/>
      <c r="E27" s="33" t="n"/>
      <c r="F27" s="19" t="n"/>
      <c r="G27" s="34" t="n"/>
      <c r="H27" s="17" t="n"/>
      <c r="I27" s="17" t="n"/>
      <c r="J27" s="17" t="n"/>
      <c r="K27" s="21">
        <f>IF(A27="","",IF(D27="","Falta servicio",IF(E27="","Falta fecha",IF(I27="","Falta responsable",IF(J27="","Falta estado",IF(J27='Parámetros'!$G$6,"Cerrado",IF(J27='Parámetros'!$G$8,"No aplica",IF(J27='Parámetros'!$G$7,"Revisar incidencia",IF(E27&lt;TODAY(),"Comprobar fecha vencida",IF(E27&lt;=TODAY()+'Parámetros'!$B$6,"Próxima: comprobación humana","Sin aviso inmediato"))))))))))</f>
        <v/>
      </c>
    </row>
    <row r="28">
      <c r="A28" s="17" t="n"/>
      <c r="B28" s="17" t="n"/>
      <c r="C28" s="17" t="n"/>
      <c r="D28" s="17" t="n"/>
      <c r="E28" s="33" t="n"/>
      <c r="F28" s="19" t="n"/>
      <c r="G28" s="34" t="n"/>
      <c r="H28" s="17" t="n"/>
      <c r="I28" s="17" t="n"/>
      <c r="J28" s="17" t="n"/>
      <c r="K28" s="22">
        <f>IF(A28="","",IF(D28="","Falta servicio",IF(E28="","Falta fecha",IF(I28="","Falta responsable",IF(J28="","Falta estado",IF(J28='Parámetros'!$G$6,"Cerrado",IF(J28='Parámetros'!$G$8,"No aplica",IF(J28='Parámetros'!$G$7,"Revisar incidencia",IF(E28&lt;TODAY(),"Comprobar fecha vencida",IF(E28&lt;=TODAY()+'Parámetros'!$B$6,"Próxima: comprobación humana","Sin aviso inmediato"))))))))))</f>
        <v/>
      </c>
    </row>
    <row r="29">
      <c r="A29" s="17" t="n"/>
      <c r="B29" s="17" t="n"/>
      <c r="C29" s="17" t="n"/>
      <c r="D29" s="17" t="n"/>
      <c r="E29" s="33" t="n"/>
      <c r="F29" s="19" t="n"/>
      <c r="G29" s="34" t="n"/>
      <c r="H29" s="17" t="n"/>
      <c r="I29" s="17" t="n"/>
      <c r="J29" s="17" t="n"/>
      <c r="K29" s="21">
        <f>IF(A29="","",IF(D29="","Falta servicio",IF(E29="","Falta fecha",IF(I29="","Falta responsable",IF(J29="","Falta estado",IF(J29='Parámetros'!$G$6,"Cerrado",IF(J29='Parámetros'!$G$8,"No aplica",IF(J29='Parámetros'!$G$7,"Revisar incidencia",IF(E29&lt;TODAY(),"Comprobar fecha vencida",IF(E29&lt;=TODAY()+'Parámetros'!$B$6,"Próxima: comprobación humana","Sin aviso inmediato"))))))))))</f>
        <v/>
      </c>
    </row>
    <row r="30">
      <c r="A30" s="17" t="n"/>
      <c r="B30" s="17" t="n"/>
      <c r="C30" s="17" t="n"/>
      <c r="D30" s="17" t="n"/>
      <c r="E30" s="33" t="n"/>
      <c r="F30" s="19" t="n"/>
      <c r="G30" s="34" t="n"/>
      <c r="H30" s="17" t="n"/>
      <c r="I30" s="17" t="n"/>
      <c r="J30" s="17" t="n"/>
      <c r="K30" s="22">
        <f>IF(A30="","",IF(D30="","Falta servicio",IF(E30="","Falta fecha",IF(I30="","Falta responsable",IF(J30="","Falta estado",IF(J30='Parámetros'!$G$6,"Cerrado",IF(J30='Parámetros'!$G$8,"No aplica",IF(J30='Parámetros'!$G$7,"Revisar incidencia",IF(E30&lt;TODAY(),"Comprobar fecha vencida",IF(E30&lt;=TODAY()+'Parámetros'!$B$6,"Próxima: comprobación humana","Sin aviso inmediato"))))))))))</f>
        <v/>
      </c>
    </row>
    <row r="31">
      <c r="A31" s="17" t="n"/>
      <c r="B31" s="17" t="n"/>
      <c r="C31" s="17" t="n"/>
      <c r="D31" s="17" t="n"/>
      <c r="E31" s="33" t="n"/>
      <c r="F31" s="19" t="n"/>
      <c r="G31" s="34" t="n"/>
      <c r="H31" s="17" t="n"/>
      <c r="I31" s="17" t="n"/>
      <c r="J31" s="17" t="n"/>
      <c r="K31" s="21">
        <f>IF(A31="","",IF(D31="","Falta servicio",IF(E31="","Falta fecha",IF(I31="","Falta responsable",IF(J31="","Falta estado",IF(J31='Parámetros'!$G$6,"Cerrado",IF(J31='Parámetros'!$G$8,"No aplica",IF(J31='Parámetros'!$G$7,"Revisar incidencia",IF(E31&lt;TODAY(),"Comprobar fecha vencida",IF(E31&lt;=TODAY()+'Parámetros'!$B$6,"Próxima: comprobación humana","Sin aviso inmediato"))))))))))</f>
        <v/>
      </c>
    </row>
    <row r="32">
      <c r="A32" s="17" t="n"/>
      <c r="B32" s="17" t="n"/>
      <c r="C32" s="17" t="n"/>
      <c r="D32" s="17" t="n"/>
      <c r="E32" s="33" t="n"/>
      <c r="F32" s="19" t="n"/>
      <c r="G32" s="34" t="n"/>
      <c r="H32" s="17" t="n"/>
      <c r="I32" s="17" t="n"/>
      <c r="J32" s="17" t="n"/>
      <c r="K32" s="22">
        <f>IF(A32="","",IF(D32="","Falta servicio",IF(E32="","Falta fecha",IF(I32="","Falta responsable",IF(J32="","Falta estado",IF(J32='Parámetros'!$G$6,"Cerrado",IF(J32='Parámetros'!$G$8,"No aplica",IF(J32='Parámetros'!$G$7,"Revisar incidencia",IF(E32&lt;TODAY(),"Comprobar fecha vencida",IF(E32&lt;=TODAY()+'Parámetros'!$B$6,"Próxima: comprobación humana","Sin aviso inmediato"))))))))))</f>
        <v/>
      </c>
    </row>
    <row r="33">
      <c r="A33" s="17" t="n"/>
      <c r="B33" s="17" t="n"/>
      <c r="C33" s="17" t="n"/>
      <c r="D33" s="17" t="n"/>
      <c r="E33" s="33" t="n"/>
      <c r="F33" s="19" t="n"/>
      <c r="G33" s="34" t="n"/>
      <c r="H33" s="17" t="n"/>
      <c r="I33" s="17" t="n"/>
      <c r="J33" s="17" t="n"/>
      <c r="K33" s="21">
        <f>IF(A33="","",IF(D33="","Falta servicio",IF(E33="","Falta fecha",IF(I33="","Falta responsable",IF(J33="","Falta estado",IF(J33='Parámetros'!$G$6,"Cerrado",IF(J33='Parámetros'!$G$8,"No aplica",IF(J33='Parámetros'!$G$7,"Revisar incidencia",IF(E33&lt;TODAY(),"Comprobar fecha vencida",IF(E33&lt;=TODAY()+'Parámetros'!$B$6,"Próxima: comprobación humana","Sin aviso inmediato"))))))))))</f>
        <v/>
      </c>
    </row>
    <row r="34">
      <c r="A34" s="17" t="n"/>
      <c r="B34" s="17" t="n"/>
      <c r="C34" s="17" t="n"/>
      <c r="D34" s="17" t="n"/>
      <c r="E34" s="33" t="n"/>
      <c r="F34" s="19" t="n"/>
      <c r="G34" s="34" t="n"/>
      <c r="H34" s="17" t="n"/>
      <c r="I34" s="17" t="n"/>
      <c r="J34" s="17" t="n"/>
      <c r="K34" s="22">
        <f>IF(A34="","",IF(D34="","Falta servicio",IF(E34="","Falta fecha",IF(I34="","Falta responsable",IF(J34="","Falta estado",IF(J34='Parámetros'!$G$6,"Cerrado",IF(J34='Parámetros'!$G$8,"No aplica",IF(J34='Parámetros'!$G$7,"Revisar incidencia",IF(E34&lt;TODAY(),"Comprobar fecha vencida",IF(E34&lt;=TODAY()+'Parámetros'!$B$6,"Próxima: comprobación humana","Sin aviso inmediato"))))))))))</f>
        <v/>
      </c>
    </row>
    <row r="35">
      <c r="A35" s="17" t="n"/>
      <c r="B35" s="17" t="n"/>
      <c r="C35" s="17" t="n"/>
      <c r="D35" s="17" t="n"/>
      <c r="E35" s="33" t="n"/>
      <c r="F35" s="19" t="n"/>
      <c r="G35" s="34" t="n"/>
      <c r="H35" s="17" t="n"/>
      <c r="I35" s="17" t="n"/>
      <c r="J35" s="17" t="n"/>
      <c r="K35" s="21">
        <f>IF(A35="","",IF(D35="","Falta servicio",IF(E35="","Falta fecha",IF(I35="","Falta responsable",IF(J35="","Falta estado",IF(J35='Parámetros'!$G$6,"Cerrado",IF(J35='Parámetros'!$G$8,"No aplica",IF(J35='Parámetros'!$G$7,"Revisar incidencia",IF(E35&lt;TODAY(),"Comprobar fecha vencida",IF(E35&lt;=TODAY()+'Parámetros'!$B$6,"Próxima: comprobación humana","Sin aviso inmediato"))))))))))</f>
        <v/>
      </c>
    </row>
    <row r="36">
      <c r="A36" s="17" t="n"/>
      <c r="B36" s="17" t="n"/>
      <c r="C36" s="17" t="n"/>
      <c r="D36" s="17" t="n"/>
      <c r="E36" s="33" t="n"/>
      <c r="F36" s="19" t="n"/>
      <c r="G36" s="34" t="n"/>
      <c r="H36" s="17" t="n"/>
      <c r="I36" s="17" t="n"/>
      <c r="J36" s="17" t="n"/>
      <c r="K36" s="22">
        <f>IF(A36="","",IF(D36="","Falta servicio",IF(E36="","Falta fecha",IF(I36="","Falta responsable",IF(J36="","Falta estado",IF(J36='Parámetros'!$G$6,"Cerrado",IF(J36='Parámetros'!$G$8,"No aplica",IF(J36='Parámetros'!$G$7,"Revisar incidencia",IF(E36&lt;TODAY(),"Comprobar fecha vencida",IF(E36&lt;=TODAY()+'Parámetros'!$B$6,"Próxima: comprobación humana","Sin aviso inmediato"))))))))))</f>
        <v/>
      </c>
    </row>
    <row r="37">
      <c r="A37" s="17" t="n"/>
      <c r="B37" s="17" t="n"/>
      <c r="C37" s="17" t="n"/>
      <c r="D37" s="17" t="n"/>
      <c r="E37" s="33" t="n"/>
      <c r="F37" s="19" t="n"/>
      <c r="G37" s="34" t="n"/>
      <c r="H37" s="17" t="n"/>
      <c r="I37" s="17" t="n"/>
      <c r="J37" s="17" t="n"/>
      <c r="K37" s="21">
        <f>IF(A37="","",IF(D37="","Falta servicio",IF(E37="","Falta fecha",IF(I37="","Falta responsable",IF(J37="","Falta estado",IF(J37='Parámetros'!$G$6,"Cerrado",IF(J37='Parámetros'!$G$8,"No aplica",IF(J37='Parámetros'!$G$7,"Revisar incidencia",IF(E37&lt;TODAY(),"Comprobar fecha vencida",IF(E37&lt;=TODAY()+'Parámetros'!$B$6,"Próxima: comprobación humana","Sin aviso inmediato"))))))))))</f>
        <v/>
      </c>
    </row>
    <row r="38">
      <c r="A38" s="17" t="n"/>
      <c r="B38" s="17" t="n"/>
      <c r="C38" s="17" t="n"/>
      <c r="D38" s="17" t="n"/>
      <c r="E38" s="33" t="n"/>
      <c r="F38" s="19" t="n"/>
      <c r="G38" s="34" t="n"/>
      <c r="H38" s="17" t="n"/>
      <c r="I38" s="17" t="n"/>
      <c r="J38" s="17" t="n"/>
      <c r="K38" s="22">
        <f>IF(A38="","",IF(D38="","Falta servicio",IF(E38="","Falta fecha",IF(I38="","Falta responsable",IF(J38="","Falta estado",IF(J38='Parámetros'!$G$6,"Cerrado",IF(J38='Parámetros'!$G$8,"No aplica",IF(J38='Parámetros'!$G$7,"Revisar incidencia",IF(E38&lt;TODAY(),"Comprobar fecha vencida",IF(E38&lt;=TODAY()+'Parámetros'!$B$6,"Próxima: comprobación humana","Sin aviso inmediato"))))))))))</f>
        <v/>
      </c>
    </row>
    <row r="39">
      <c r="A39" s="17" t="n"/>
      <c r="B39" s="17" t="n"/>
      <c r="C39" s="17" t="n"/>
      <c r="D39" s="17" t="n"/>
      <c r="E39" s="33" t="n"/>
      <c r="F39" s="19" t="n"/>
      <c r="G39" s="34" t="n"/>
      <c r="H39" s="17" t="n"/>
      <c r="I39" s="17" t="n"/>
      <c r="J39" s="17" t="n"/>
      <c r="K39" s="21">
        <f>IF(A39="","",IF(D39="","Falta servicio",IF(E39="","Falta fecha",IF(I39="","Falta responsable",IF(J39="","Falta estado",IF(J39='Parámetros'!$G$6,"Cerrado",IF(J39='Parámetros'!$G$8,"No aplica",IF(J39='Parámetros'!$G$7,"Revisar incidencia",IF(E39&lt;TODAY(),"Comprobar fecha vencida",IF(E39&lt;=TODAY()+'Parámetros'!$B$6,"Próxima: comprobación humana","Sin aviso inmediato"))))))))))</f>
        <v/>
      </c>
    </row>
    <row r="40">
      <c r="A40" s="17" t="n"/>
      <c r="B40" s="17" t="n"/>
      <c r="C40" s="17" t="n"/>
      <c r="D40" s="17" t="n"/>
      <c r="E40" s="33" t="n"/>
      <c r="F40" s="19" t="n"/>
      <c r="G40" s="34" t="n"/>
      <c r="H40" s="17" t="n"/>
      <c r="I40" s="17" t="n"/>
      <c r="J40" s="17" t="n"/>
      <c r="K40" s="22">
        <f>IF(A40="","",IF(D40="","Falta servicio",IF(E40="","Falta fecha",IF(I40="","Falta responsable",IF(J40="","Falta estado",IF(J40='Parámetros'!$G$6,"Cerrado",IF(J40='Parámetros'!$G$8,"No aplica",IF(J40='Parámetros'!$G$7,"Revisar incidencia",IF(E40&lt;TODAY(),"Comprobar fecha vencida",IF(E40&lt;=TODAY()+'Parámetros'!$B$6,"Próxima: comprobación humana","Sin aviso inmediato"))))))))))</f>
        <v/>
      </c>
    </row>
    <row r="41">
      <c r="A41" s="17" t="n"/>
      <c r="B41" s="17" t="n"/>
      <c r="C41" s="17" t="n"/>
      <c r="D41" s="17" t="n"/>
      <c r="E41" s="33" t="n"/>
      <c r="F41" s="19" t="n"/>
      <c r="G41" s="34" t="n"/>
      <c r="H41" s="17" t="n"/>
      <c r="I41" s="17" t="n"/>
      <c r="J41" s="17" t="n"/>
      <c r="K41" s="21">
        <f>IF(A41="","",IF(D41="","Falta servicio",IF(E41="","Falta fecha",IF(I41="","Falta responsable",IF(J41="","Falta estado",IF(J41='Parámetros'!$G$6,"Cerrado",IF(J41='Parámetros'!$G$8,"No aplica",IF(J41='Parámetros'!$G$7,"Revisar incidencia",IF(E41&lt;TODAY(),"Comprobar fecha vencida",IF(E41&lt;=TODAY()+'Parámetros'!$B$6,"Próxima: comprobación humana","Sin aviso inmediato"))))))))))</f>
        <v/>
      </c>
    </row>
    <row r="42">
      <c r="A42" s="17" t="n"/>
      <c r="B42" s="17" t="n"/>
      <c r="C42" s="17" t="n"/>
      <c r="D42" s="17" t="n"/>
      <c r="E42" s="33" t="n"/>
      <c r="F42" s="19" t="n"/>
      <c r="G42" s="34" t="n"/>
      <c r="H42" s="17" t="n"/>
      <c r="I42" s="17" t="n"/>
      <c r="J42" s="17" t="n"/>
      <c r="K42" s="22">
        <f>IF(A42="","",IF(D42="","Falta servicio",IF(E42="","Falta fecha",IF(I42="","Falta responsable",IF(J42="","Falta estado",IF(J42='Parámetros'!$G$6,"Cerrado",IF(J42='Parámetros'!$G$8,"No aplica",IF(J42='Parámetros'!$G$7,"Revisar incidencia",IF(E42&lt;TODAY(),"Comprobar fecha vencida",IF(E42&lt;=TODAY()+'Parámetros'!$B$6,"Próxima: comprobación humana","Sin aviso inmediato"))))))))))</f>
        <v/>
      </c>
    </row>
    <row r="43">
      <c r="A43" s="17" t="n"/>
      <c r="B43" s="17" t="n"/>
      <c r="C43" s="17" t="n"/>
      <c r="D43" s="17" t="n"/>
      <c r="E43" s="33" t="n"/>
      <c r="F43" s="19" t="n"/>
      <c r="G43" s="34" t="n"/>
      <c r="H43" s="17" t="n"/>
      <c r="I43" s="17" t="n"/>
      <c r="J43" s="17" t="n"/>
      <c r="K43" s="21">
        <f>IF(A43="","",IF(D43="","Falta servicio",IF(E43="","Falta fecha",IF(I43="","Falta responsable",IF(J43="","Falta estado",IF(J43='Parámetros'!$G$6,"Cerrado",IF(J43='Parámetros'!$G$8,"No aplica",IF(J43='Parámetros'!$G$7,"Revisar incidencia",IF(E43&lt;TODAY(),"Comprobar fecha vencida",IF(E43&lt;=TODAY()+'Parámetros'!$B$6,"Próxima: comprobación humana","Sin aviso inmediato"))))))))))</f>
        <v/>
      </c>
    </row>
    <row r="44">
      <c r="A44" s="17" t="n"/>
      <c r="B44" s="17" t="n"/>
      <c r="C44" s="17" t="n"/>
      <c r="D44" s="17" t="n"/>
      <c r="E44" s="33" t="n"/>
      <c r="F44" s="19" t="n"/>
      <c r="G44" s="34" t="n"/>
      <c r="H44" s="17" t="n"/>
      <c r="I44" s="17" t="n"/>
      <c r="J44" s="17" t="n"/>
      <c r="K44" s="22">
        <f>IF(A44="","",IF(D44="","Falta servicio",IF(E44="","Falta fecha",IF(I44="","Falta responsable",IF(J44="","Falta estado",IF(J44='Parámetros'!$G$6,"Cerrado",IF(J44='Parámetros'!$G$8,"No aplica",IF(J44='Parámetros'!$G$7,"Revisar incidencia",IF(E44&lt;TODAY(),"Comprobar fecha vencida",IF(E44&lt;=TODAY()+'Parámetros'!$B$6,"Próxima: comprobación humana","Sin aviso inmediato"))))))))))</f>
        <v/>
      </c>
    </row>
    <row r="45">
      <c r="A45" s="17" t="n"/>
      <c r="B45" s="17" t="n"/>
      <c r="C45" s="17" t="n"/>
      <c r="D45" s="17" t="n"/>
      <c r="E45" s="33" t="n"/>
      <c r="F45" s="19" t="n"/>
      <c r="G45" s="34" t="n"/>
      <c r="H45" s="17" t="n"/>
      <c r="I45" s="17" t="n"/>
      <c r="J45" s="17" t="n"/>
      <c r="K45" s="21">
        <f>IF(A45="","",IF(D45="","Falta servicio",IF(E45="","Falta fecha",IF(I45="","Falta responsable",IF(J45="","Falta estado",IF(J45='Parámetros'!$G$6,"Cerrado",IF(J45='Parámetros'!$G$8,"No aplica",IF(J45='Parámetros'!$G$7,"Revisar incidencia",IF(E45&lt;TODAY(),"Comprobar fecha vencida",IF(E45&lt;=TODAY()+'Parámetros'!$B$6,"Próxima: comprobación humana","Sin aviso inmediato"))))))))))</f>
        <v/>
      </c>
    </row>
    <row r="46">
      <c r="A46" s="17" t="n"/>
      <c r="B46" s="17" t="n"/>
      <c r="C46" s="17" t="n"/>
      <c r="D46" s="17" t="n"/>
      <c r="E46" s="33" t="n"/>
      <c r="F46" s="19" t="n"/>
      <c r="G46" s="34" t="n"/>
      <c r="H46" s="17" t="n"/>
      <c r="I46" s="17" t="n"/>
      <c r="J46" s="17" t="n"/>
      <c r="K46" s="22">
        <f>IF(A46="","",IF(D46="","Falta servicio",IF(E46="","Falta fecha",IF(I46="","Falta responsable",IF(J46="","Falta estado",IF(J46='Parámetros'!$G$6,"Cerrado",IF(J46='Parámetros'!$G$8,"No aplica",IF(J46='Parámetros'!$G$7,"Revisar incidencia",IF(E46&lt;TODAY(),"Comprobar fecha vencida",IF(E46&lt;=TODAY()+'Parámetros'!$B$6,"Próxima: comprobación humana","Sin aviso inmediato"))))))))))</f>
        <v/>
      </c>
    </row>
    <row r="47">
      <c r="A47" s="17" t="n"/>
      <c r="B47" s="17" t="n"/>
      <c r="C47" s="17" t="n"/>
      <c r="D47" s="17" t="n"/>
      <c r="E47" s="33" t="n"/>
      <c r="F47" s="19" t="n"/>
      <c r="G47" s="34" t="n"/>
      <c r="H47" s="17" t="n"/>
      <c r="I47" s="17" t="n"/>
      <c r="J47" s="17" t="n"/>
      <c r="K47" s="21">
        <f>IF(A47="","",IF(D47="","Falta servicio",IF(E47="","Falta fecha",IF(I47="","Falta responsable",IF(J47="","Falta estado",IF(J47='Parámetros'!$G$6,"Cerrado",IF(J47='Parámetros'!$G$8,"No aplica",IF(J47='Parámetros'!$G$7,"Revisar incidencia",IF(E47&lt;TODAY(),"Comprobar fecha vencida",IF(E47&lt;=TODAY()+'Parámetros'!$B$6,"Próxima: comprobación humana","Sin aviso inmediato"))))))))))</f>
        <v/>
      </c>
    </row>
    <row r="48">
      <c r="A48" s="17" t="n"/>
      <c r="B48" s="17" t="n"/>
      <c r="C48" s="17" t="n"/>
      <c r="D48" s="17" t="n"/>
      <c r="E48" s="33" t="n"/>
      <c r="F48" s="19" t="n"/>
      <c r="G48" s="34" t="n"/>
      <c r="H48" s="17" t="n"/>
      <c r="I48" s="17" t="n"/>
      <c r="J48" s="17" t="n"/>
      <c r="K48" s="22">
        <f>IF(A48="","",IF(D48="","Falta servicio",IF(E48="","Falta fecha",IF(I48="","Falta responsable",IF(J48="","Falta estado",IF(J48='Parámetros'!$G$6,"Cerrado",IF(J48='Parámetros'!$G$8,"No aplica",IF(J48='Parámetros'!$G$7,"Revisar incidencia",IF(E48&lt;TODAY(),"Comprobar fecha vencida",IF(E48&lt;=TODAY()+'Parámetros'!$B$6,"Próxima: comprobación humana","Sin aviso inmediato"))))))))))</f>
        <v/>
      </c>
    </row>
    <row r="49">
      <c r="A49" s="17" t="n"/>
      <c r="B49" s="17" t="n"/>
      <c r="C49" s="17" t="n"/>
      <c r="D49" s="17" t="n"/>
      <c r="E49" s="33" t="n"/>
      <c r="F49" s="19" t="n"/>
      <c r="G49" s="34" t="n"/>
      <c r="H49" s="17" t="n"/>
      <c r="I49" s="17" t="n"/>
      <c r="J49" s="17" t="n"/>
      <c r="K49" s="21">
        <f>IF(A49="","",IF(D49="","Falta servicio",IF(E49="","Falta fecha",IF(I49="","Falta responsable",IF(J49="","Falta estado",IF(J49='Parámetros'!$G$6,"Cerrado",IF(J49='Parámetros'!$G$8,"No aplica",IF(J49='Parámetros'!$G$7,"Revisar incidencia",IF(E49&lt;TODAY(),"Comprobar fecha vencida",IF(E49&lt;=TODAY()+'Parámetros'!$B$6,"Próxima: comprobación humana","Sin aviso inmediato"))))))))))</f>
        <v/>
      </c>
    </row>
    <row r="50">
      <c r="A50" s="17" t="n"/>
      <c r="B50" s="17" t="n"/>
      <c r="C50" s="17" t="n"/>
      <c r="D50" s="17" t="n"/>
      <c r="E50" s="33" t="n"/>
      <c r="F50" s="19" t="n"/>
      <c r="G50" s="34" t="n"/>
      <c r="H50" s="17" t="n"/>
      <c r="I50" s="17" t="n"/>
      <c r="J50" s="17" t="n"/>
      <c r="K50" s="22">
        <f>IF(A50="","",IF(D50="","Falta servicio",IF(E50="","Falta fecha",IF(I50="","Falta responsable",IF(J50="","Falta estado",IF(J50='Parámetros'!$G$6,"Cerrado",IF(J50='Parámetros'!$G$8,"No aplica",IF(J50='Parámetros'!$G$7,"Revisar incidencia",IF(E50&lt;TODAY(),"Comprobar fecha vencida",IF(E50&lt;=TODAY()+'Parámetros'!$B$6,"Próxima: comprobación humana","Sin aviso inmediato"))))))))))</f>
        <v/>
      </c>
    </row>
    <row r="51">
      <c r="A51" s="17" t="n"/>
      <c r="B51" s="17" t="n"/>
      <c r="C51" s="17" t="n"/>
      <c r="D51" s="17" t="n"/>
      <c r="E51" s="33" t="n"/>
      <c r="F51" s="19" t="n"/>
      <c r="G51" s="34" t="n"/>
      <c r="H51" s="17" t="n"/>
      <c r="I51" s="17" t="n"/>
      <c r="J51" s="17" t="n"/>
      <c r="K51" s="21">
        <f>IF(A51="","",IF(D51="","Falta servicio",IF(E51="","Falta fecha",IF(I51="","Falta responsable",IF(J51="","Falta estado",IF(J51='Parámetros'!$G$6,"Cerrado",IF(J51='Parámetros'!$G$8,"No aplica",IF(J51='Parámetros'!$G$7,"Revisar incidencia",IF(E51&lt;TODAY(),"Comprobar fecha vencida",IF(E51&lt;=TODAY()+'Parámetros'!$B$6,"Próxima: comprobación humana","Sin aviso inmediato"))))))))))</f>
        <v/>
      </c>
    </row>
    <row r="52">
      <c r="A52" s="17" t="n"/>
      <c r="B52" s="17" t="n"/>
      <c r="C52" s="17" t="n"/>
      <c r="D52" s="17" t="n"/>
      <c r="E52" s="33" t="n"/>
      <c r="F52" s="19" t="n"/>
      <c r="G52" s="34" t="n"/>
      <c r="H52" s="17" t="n"/>
      <c r="I52" s="17" t="n"/>
      <c r="J52" s="17" t="n"/>
      <c r="K52" s="22">
        <f>IF(A52="","",IF(D52="","Falta servicio",IF(E52="","Falta fecha",IF(I52="","Falta responsable",IF(J52="","Falta estado",IF(J52='Parámetros'!$G$6,"Cerrado",IF(J52='Parámetros'!$G$8,"No aplica",IF(J52='Parámetros'!$G$7,"Revisar incidencia",IF(E52&lt;TODAY(),"Comprobar fecha vencida",IF(E52&lt;=TODAY()+'Parámetros'!$B$6,"Próxima: comprobación humana","Sin aviso inmediato"))))))))))</f>
        <v/>
      </c>
    </row>
    <row r="53">
      <c r="A53" s="17" t="n"/>
      <c r="B53" s="17" t="n"/>
      <c r="C53" s="17" t="n"/>
      <c r="D53" s="17" t="n"/>
      <c r="E53" s="33" t="n"/>
      <c r="F53" s="19" t="n"/>
      <c r="G53" s="34" t="n"/>
      <c r="H53" s="17" t="n"/>
      <c r="I53" s="17" t="n"/>
      <c r="J53" s="17" t="n"/>
      <c r="K53" s="21">
        <f>IF(A53="","",IF(D53="","Falta servicio",IF(E53="","Falta fecha",IF(I53="","Falta responsable",IF(J53="","Falta estado",IF(J53='Parámetros'!$G$6,"Cerrado",IF(J53='Parámetros'!$G$8,"No aplica",IF(J53='Parámetros'!$G$7,"Revisar incidencia",IF(E53&lt;TODAY(),"Comprobar fecha vencida",IF(E53&lt;=TODAY()+'Parámetros'!$B$6,"Próxima: comprobación humana","Sin aviso inmediato"))))))))))</f>
        <v/>
      </c>
    </row>
    <row r="54">
      <c r="A54" s="17" t="n"/>
      <c r="B54" s="17" t="n"/>
      <c r="C54" s="17" t="n"/>
      <c r="D54" s="17" t="n"/>
      <c r="E54" s="33" t="n"/>
      <c r="F54" s="19" t="n"/>
      <c r="G54" s="34" t="n"/>
      <c r="H54" s="17" t="n"/>
      <c r="I54" s="17" t="n"/>
      <c r="J54" s="17" t="n"/>
      <c r="K54" s="22">
        <f>IF(A54="","",IF(D54="","Falta servicio",IF(E54="","Falta fecha",IF(I54="","Falta responsable",IF(J54="","Falta estado",IF(J54='Parámetros'!$G$6,"Cerrado",IF(J54='Parámetros'!$G$8,"No aplica",IF(J54='Parámetros'!$G$7,"Revisar incidencia",IF(E54&lt;TODAY(),"Comprobar fecha vencida",IF(E54&lt;=TODAY()+'Parámetros'!$B$6,"Próxima: comprobación humana","Sin aviso inmediato"))))))))))</f>
        <v/>
      </c>
    </row>
    <row r="55">
      <c r="A55" s="17" t="n"/>
      <c r="B55" s="17" t="n"/>
      <c r="C55" s="17" t="n"/>
      <c r="D55" s="17" t="n"/>
      <c r="E55" s="33" t="n"/>
      <c r="F55" s="19" t="n"/>
      <c r="G55" s="34" t="n"/>
      <c r="H55" s="17" t="n"/>
      <c r="I55" s="17" t="n"/>
      <c r="J55" s="17" t="n"/>
      <c r="K55" s="21">
        <f>IF(A55="","",IF(D55="","Falta servicio",IF(E55="","Falta fecha",IF(I55="","Falta responsable",IF(J55="","Falta estado",IF(J55='Parámetros'!$G$6,"Cerrado",IF(J55='Parámetros'!$G$8,"No aplica",IF(J55='Parámetros'!$G$7,"Revisar incidencia",IF(E55&lt;TODAY(),"Comprobar fecha vencida",IF(E55&lt;=TODAY()+'Parámetros'!$B$6,"Próxima: comprobación humana","Sin aviso inmediato"))))))))))</f>
        <v/>
      </c>
    </row>
    <row r="56">
      <c r="A56" s="17" t="n"/>
      <c r="B56" s="17" t="n"/>
      <c r="C56" s="17" t="n"/>
      <c r="D56" s="17" t="n"/>
      <c r="E56" s="33" t="n"/>
      <c r="F56" s="19" t="n"/>
      <c r="G56" s="34" t="n"/>
      <c r="H56" s="17" t="n"/>
      <c r="I56" s="17" t="n"/>
      <c r="J56" s="17" t="n"/>
      <c r="K56" s="22">
        <f>IF(A56="","",IF(D56="","Falta servicio",IF(E56="","Falta fecha",IF(I56="","Falta responsable",IF(J56="","Falta estado",IF(J56='Parámetros'!$G$6,"Cerrado",IF(J56='Parámetros'!$G$8,"No aplica",IF(J56='Parámetros'!$G$7,"Revisar incidencia",IF(E56&lt;TODAY(),"Comprobar fecha vencida",IF(E56&lt;=TODAY()+'Parámetros'!$B$6,"Próxima: comprobación humana","Sin aviso inmediato"))))))))))</f>
        <v/>
      </c>
    </row>
    <row r="57">
      <c r="A57" s="17" t="n"/>
      <c r="B57" s="17" t="n"/>
      <c r="C57" s="17" t="n"/>
      <c r="D57" s="17" t="n"/>
      <c r="E57" s="33" t="n"/>
      <c r="F57" s="19" t="n"/>
      <c r="G57" s="34" t="n"/>
      <c r="H57" s="17" t="n"/>
      <c r="I57" s="17" t="n"/>
      <c r="J57" s="17" t="n"/>
      <c r="K57" s="21">
        <f>IF(A57="","",IF(D57="","Falta servicio",IF(E57="","Falta fecha",IF(I57="","Falta responsable",IF(J57="","Falta estado",IF(J57='Parámetros'!$G$6,"Cerrado",IF(J57='Parámetros'!$G$8,"No aplica",IF(J57='Parámetros'!$G$7,"Revisar incidencia",IF(E57&lt;TODAY(),"Comprobar fecha vencida",IF(E57&lt;=TODAY()+'Parámetros'!$B$6,"Próxima: comprobación humana","Sin aviso inmediato"))))))))))</f>
        <v/>
      </c>
    </row>
    <row r="58">
      <c r="A58" s="17" t="n"/>
      <c r="B58" s="17" t="n"/>
      <c r="C58" s="17" t="n"/>
      <c r="D58" s="17" t="n"/>
      <c r="E58" s="33" t="n"/>
      <c r="F58" s="19" t="n"/>
      <c r="G58" s="34" t="n"/>
      <c r="H58" s="17" t="n"/>
      <c r="I58" s="17" t="n"/>
      <c r="J58" s="17" t="n"/>
      <c r="K58" s="22">
        <f>IF(A58="","",IF(D58="","Falta servicio",IF(E58="","Falta fecha",IF(I58="","Falta responsable",IF(J58="","Falta estado",IF(J58='Parámetros'!$G$6,"Cerrado",IF(J58='Parámetros'!$G$8,"No aplica",IF(J58='Parámetros'!$G$7,"Revisar incidencia",IF(E58&lt;TODAY(),"Comprobar fecha vencida",IF(E58&lt;=TODAY()+'Parámetros'!$B$6,"Próxima: comprobación humana","Sin aviso inmediato"))))))))))</f>
        <v/>
      </c>
    </row>
    <row r="59">
      <c r="A59" s="17" t="n"/>
      <c r="B59" s="17" t="n"/>
      <c r="C59" s="17" t="n"/>
      <c r="D59" s="17" t="n"/>
      <c r="E59" s="33" t="n"/>
      <c r="F59" s="19" t="n"/>
      <c r="G59" s="34" t="n"/>
      <c r="H59" s="17" t="n"/>
      <c r="I59" s="17" t="n"/>
      <c r="J59" s="17" t="n"/>
      <c r="K59" s="21">
        <f>IF(A59="","",IF(D59="","Falta servicio",IF(E59="","Falta fecha",IF(I59="","Falta responsable",IF(J59="","Falta estado",IF(J59='Parámetros'!$G$6,"Cerrado",IF(J59='Parámetros'!$G$8,"No aplica",IF(J59='Parámetros'!$G$7,"Revisar incidencia",IF(E59&lt;TODAY(),"Comprobar fecha vencida",IF(E59&lt;=TODAY()+'Parámetros'!$B$6,"Próxima: comprobación humana","Sin aviso inmediato"))))))))))</f>
        <v/>
      </c>
    </row>
    <row r="60">
      <c r="A60" s="17" t="n"/>
      <c r="B60" s="17" t="n"/>
      <c r="C60" s="17" t="n"/>
      <c r="D60" s="17" t="n"/>
      <c r="E60" s="33" t="n"/>
      <c r="F60" s="19" t="n"/>
      <c r="G60" s="34" t="n"/>
      <c r="H60" s="17" t="n"/>
      <c r="I60" s="17" t="n"/>
      <c r="J60" s="17" t="n"/>
      <c r="K60" s="22">
        <f>IF(A60="","",IF(D60="","Falta servicio",IF(E60="","Falta fecha",IF(I60="","Falta responsable",IF(J60="","Falta estado",IF(J60='Parámetros'!$G$6,"Cerrado",IF(J60='Parámetros'!$G$8,"No aplica",IF(J60='Parámetros'!$G$7,"Revisar incidencia",IF(E60&lt;TODAY(),"Comprobar fecha vencida",IF(E60&lt;=TODAY()+'Parámetros'!$B$6,"Próxima: comprobación humana","Sin aviso inmediato"))))))))))</f>
        <v/>
      </c>
    </row>
    <row r="61">
      <c r="A61" s="17" t="n"/>
      <c r="B61" s="17" t="n"/>
      <c r="C61" s="17" t="n"/>
      <c r="D61" s="17" t="n"/>
      <c r="E61" s="33" t="n"/>
      <c r="F61" s="19" t="n"/>
      <c r="G61" s="34" t="n"/>
      <c r="H61" s="17" t="n"/>
      <c r="I61" s="17" t="n"/>
      <c r="J61" s="17" t="n"/>
      <c r="K61" s="21">
        <f>IF(A61="","",IF(D61="","Falta servicio",IF(E61="","Falta fecha",IF(I61="","Falta responsable",IF(J61="","Falta estado",IF(J61='Parámetros'!$G$6,"Cerrado",IF(J61='Parámetros'!$G$8,"No aplica",IF(J61='Parámetros'!$G$7,"Revisar incidencia",IF(E61&lt;TODAY(),"Comprobar fecha vencida",IF(E61&lt;=TODAY()+'Parámetros'!$B$6,"Próxima: comprobación humana","Sin aviso inmediato"))))))))))</f>
        <v/>
      </c>
    </row>
    <row r="62">
      <c r="A62" s="17" t="n"/>
      <c r="B62" s="17" t="n"/>
      <c r="C62" s="17" t="n"/>
      <c r="D62" s="17" t="n"/>
      <c r="E62" s="33" t="n"/>
      <c r="F62" s="19" t="n"/>
      <c r="G62" s="34" t="n"/>
      <c r="H62" s="17" t="n"/>
      <c r="I62" s="17" t="n"/>
      <c r="J62" s="17" t="n"/>
      <c r="K62" s="22">
        <f>IF(A62="","",IF(D62="","Falta servicio",IF(E62="","Falta fecha",IF(I62="","Falta responsable",IF(J62="","Falta estado",IF(J62='Parámetros'!$G$6,"Cerrado",IF(J62='Parámetros'!$G$8,"No aplica",IF(J62='Parámetros'!$G$7,"Revisar incidencia",IF(E62&lt;TODAY(),"Comprobar fecha vencida",IF(E62&lt;=TODAY()+'Parámetros'!$B$6,"Próxima: comprobación humana","Sin aviso inmediato"))))))))))</f>
        <v/>
      </c>
    </row>
    <row r="63">
      <c r="A63" s="17" t="n"/>
      <c r="B63" s="17" t="n"/>
      <c r="C63" s="17" t="n"/>
      <c r="D63" s="17" t="n"/>
      <c r="E63" s="33" t="n"/>
      <c r="F63" s="19" t="n"/>
      <c r="G63" s="34" t="n"/>
      <c r="H63" s="17" t="n"/>
      <c r="I63" s="17" t="n"/>
      <c r="J63" s="17" t="n"/>
      <c r="K63" s="21">
        <f>IF(A63="","",IF(D63="","Falta servicio",IF(E63="","Falta fecha",IF(I63="","Falta responsable",IF(J63="","Falta estado",IF(J63='Parámetros'!$G$6,"Cerrado",IF(J63='Parámetros'!$G$8,"No aplica",IF(J63='Parámetros'!$G$7,"Revisar incidencia",IF(E63&lt;TODAY(),"Comprobar fecha vencida",IF(E63&lt;=TODAY()+'Parámetros'!$B$6,"Próxima: comprobación humana","Sin aviso inmediato"))))))))))</f>
        <v/>
      </c>
    </row>
    <row r="64">
      <c r="A64" s="17" t="n"/>
      <c r="B64" s="17" t="n"/>
      <c r="C64" s="17" t="n"/>
      <c r="D64" s="17" t="n"/>
      <c r="E64" s="33" t="n"/>
      <c r="F64" s="19" t="n"/>
      <c r="G64" s="34" t="n"/>
      <c r="H64" s="17" t="n"/>
      <c r="I64" s="17" t="n"/>
      <c r="J64" s="17" t="n"/>
      <c r="K64" s="22">
        <f>IF(A64="","",IF(D64="","Falta servicio",IF(E64="","Falta fecha",IF(I64="","Falta responsable",IF(J64="","Falta estado",IF(J64='Parámetros'!$G$6,"Cerrado",IF(J64='Parámetros'!$G$8,"No aplica",IF(J64='Parámetros'!$G$7,"Revisar incidencia",IF(E64&lt;TODAY(),"Comprobar fecha vencida",IF(E64&lt;=TODAY()+'Parámetros'!$B$6,"Próxima: comprobación humana","Sin aviso inmediato"))))))))))</f>
        <v/>
      </c>
    </row>
    <row r="65">
      <c r="A65" s="17" t="n"/>
      <c r="B65" s="17" t="n"/>
      <c r="C65" s="17" t="n"/>
      <c r="D65" s="17" t="n"/>
      <c r="E65" s="33" t="n"/>
      <c r="F65" s="19" t="n"/>
      <c r="G65" s="34" t="n"/>
      <c r="H65" s="17" t="n"/>
      <c r="I65" s="17" t="n"/>
      <c r="J65" s="17" t="n"/>
      <c r="K65" s="21">
        <f>IF(A65="","",IF(D65="","Falta servicio",IF(E65="","Falta fecha",IF(I65="","Falta responsable",IF(J65="","Falta estado",IF(J65='Parámetros'!$G$6,"Cerrado",IF(J65='Parámetros'!$G$8,"No aplica",IF(J65='Parámetros'!$G$7,"Revisar incidencia",IF(E65&lt;TODAY(),"Comprobar fecha vencida",IF(E65&lt;=TODAY()+'Parámetros'!$B$6,"Próxima: comprobación humana","Sin aviso inmediato"))))))))))</f>
        <v/>
      </c>
    </row>
    <row r="66">
      <c r="A66" s="17" t="n"/>
      <c r="B66" s="17" t="n"/>
      <c r="C66" s="17" t="n"/>
      <c r="D66" s="17" t="n"/>
      <c r="E66" s="33" t="n"/>
      <c r="F66" s="19" t="n"/>
      <c r="G66" s="34" t="n"/>
      <c r="H66" s="17" t="n"/>
      <c r="I66" s="17" t="n"/>
      <c r="J66" s="17" t="n"/>
      <c r="K66" s="22">
        <f>IF(A66="","",IF(D66="","Falta servicio",IF(E66="","Falta fecha",IF(I66="","Falta responsable",IF(J66="","Falta estado",IF(J66='Parámetros'!$G$6,"Cerrado",IF(J66='Parámetros'!$G$8,"No aplica",IF(J66='Parámetros'!$G$7,"Revisar incidencia",IF(E66&lt;TODAY(),"Comprobar fecha vencida",IF(E66&lt;=TODAY()+'Parámetros'!$B$6,"Próxima: comprobación humana","Sin aviso inmediato"))))))))))</f>
        <v/>
      </c>
    </row>
    <row r="67">
      <c r="A67" s="17" t="n"/>
      <c r="B67" s="17" t="n"/>
      <c r="C67" s="17" t="n"/>
      <c r="D67" s="17" t="n"/>
      <c r="E67" s="33" t="n"/>
      <c r="F67" s="19" t="n"/>
      <c r="G67" s="34" t="n"/>
      <c r="H67" s="17" t="n"/>
      <c r="I67" s="17" t="n"/>
      <c r="J67" s="17" t="n"/>
      <c r="K67" s="21">
        <f>IF(A67="","",IF(D67="","Falta servicio",IF(E67="","Falta fecha",IF(I67="","Falta responsable",IF(J67="","Falta estado",IF(J67='Parámetros'!$G$6,"Cerrado",IF(J67='Parámetros'!$G$8,"No aplica",IF(J67='Parámetros'!$G$7,"Revisar incidencia",IF(E67&lt;TODAY(),"Comprobar fecha vencida",IF(E67&lt;=TODAY()+'Parámetros'!$B$6,"Próxima: comprobación humana","Sin aviso inmediato"))))))))))</f>
        <v/>
      </c>
    </row>
    <row r="68">
      <c r="A68" s="17" t="n"/>
      <c r="B68" s="17" t="n"/>
      <c r="C68" s="17" t="n"/>
      <c r="D68" s="17" t="n"/>
      <c r="E68" s="33" t="n"/>
      <c r="F68" s="19" t="n"/>
      <c r="G68" s="34" t="n"/>
      <c r="H68" s="17" t="n"/>
      <c r="I68" s="17" t="n"/>
      <c r="J68" s="17" t="n"/>
      <c r="K68" s="22">
        <f>IF(A68="","",IF(D68="","Falta servicio",IF(E68="","Falta fecha",IF(I68="","Falta responsable",IF(J68="","Falta estado",IF(J68='Parámetros'!$G$6,"Cerrado",IF(J68='Parámetros'!$G$8,"No aplica",IF(J68='Parámetros'!$G$7,"Revisar incidencia",IF(E68&lt;TODAY(),"Comprobar fecha vencida",IF(E68&lt;=TODAY()+'Parámetros'!$B$6,"Próxima: comprobación humana","Sin aviso inmediato"))))))))))</f>
        <v/>
      </c>
    </row>
    <row r="69">
      <c r="A69" s="17" t="n"/>
      <c r="B69" s="17" t="n"/>
      <c r="C69" s="17" t="n"/>
      <c r="D69" s="17" t="n"/>
      <c r="E69" s="33" t="n"/>
      <c r="F69" s="19" t="n"/>
      <c r="G69" s="34" t="n"/>
      <c r="H69" s="17" t="n"/>
      <c r="I69" s="17" t="n"/>
      <c r="J69" s="17" t="n"/>
      <c r="K69" s="21">
        <f>IF(A69="","",IF(D69="","Falta servicio",IF(E69="","Falta fecha",IF(I69="","Falta responsable",IF(J69="","Falta estado",IF(J69='Parámetros'!$G$6,"Cerrado",IF(J69='Parámetros'!$G$8,"No aplica",IF(J69='Parámetros'!$G$7,"Revisar incidencia",IF(E69&lt;TODAY(),"Comprobar fecha vencida",IF(E69&lt;=TODAY()+'Parámetros'!$B$6,"Próxima: comprobación humana","Sin aviso inmediato"))))))))))</f>
        <v/>
      </c>
    </row>
    <row r="70">
      <c r="A70" s="17" t="n"/>
      <c r="B70" s="17" t="n"/>
      <c r="C70" s="17" t="n"/>
      <c r="D70" s="17" t="n"/>
      <c r="E70" s="33" t="n"/>
      <c r="F70" s="19" t="n"/>
      <c r="G70" s="34" t="n"/>
      <c r="H70" s="17" t="n"/>
      <c r="I70" s="17" t="n"/>
      <c r="J70" s="17" t="n"/>
      <c r="K70" s="22">
        <f>IF(A70="","",IF(D70="","Falta servicio",IF(E70="","Falta fecha",IF(I70="","Falta responsable",IF(J70="","Falta estado",IF(J70='Parámetros'!$G$6,"Cerrado",IF(J70='Parámetros'!$G$8,"No aplica",IF(J70='Parámetros'!$G$7,"Revisar incidencia",IF(E70&lt;TODAY(),"Comprobar fecha vencida",IF(E70&lt;=TODAY()+'Parámetros'!$B$6,"Próxima: comprobación humana","Sin aviso inmediato"))))))))))</f>
        <v/>
      </c>
    </row>
    <row r="71">
      <c r="A71" s="17" t="n"/>
      <c r="B71" s="17" t="n"/>
      <c r="C71" s="17" t="n"/>
      <c r="D71" s="17" t="n"/>
      <c r="E71" s="33" t="n"/>
      <c r="F71" s="19" t="n"/>
      <c r="G71" s="34" t="n"/>
      <c r="H71" s="17" t="n"/>
      <c r="I71" s="17" t="n"/>
      <c r="J71" s="17" t="n"/>
      <c r="K71" s="21">
        <f>IF(A71="","",IF(D71="","Falta servicio",IF(E71="","Falta fecha",IF(I71="","Falta responsable",IF(J71="","Falta estado",IF(J71='Parámetros'!$G$6,"Cerrado",IF(J71='Parámetros'!$G$8,"No aplica",IF(J71='Parámetros'!$G$7,"Revisar incidencia",IF(E71&lt;TODAY(),"Comprobar fecha vencida",IF(E71&lt;=TODAY()+'Parámetros'!$B$6,"Próxima: comprobación humana","Sin aviso inmediato"))))))))))</f>
        <v/>
      </c>
    </row>
    <row r="72">
      <c r="A72" s="17" t="n"/>
      <c r="B72" s="17" t="n"/>
      <c r="C72" s="17" t="n"/>
      <c r="D72" s="17" t="n"/>
      <c r="E72" s="33" t="n"/>
      <c r="F72" s="19" t="n"/>
      <c r="G72" s="34" t="n"/>
      <c r="H72" s="17" t="n"/>
      <c r="I72" s="17" t="n"/>
      <c r="J72" s="17" t="n"/>
      <c r="K72" s="22">
        <f>IF(A72="","",IF(D72="","Falta servicio",IF(E72="","Falta fecha",IF(I72="","Falta responsable",IF(J72="","Falta estado",IF(J72='Parámetros'!$G$6,"Cerrado",IF(J72='Parámetros'!$G$8,"No aplica",IF(J72='Parámetros'!$G$7,"Revisar incidencia",IF(E72&lt;TODAY(),"Comprobar fecha vencida",IF(E72&lt;=TODAY()+'Parámetros'!$B$6,"Próxima: comprobación humana","Sin aviso inmediato"))))))))))</f>
        <v/>
      </c>
    </row>
    <row r="73">
      <c r="A73" s="17" t="n"/>
      <c r="B73" s="17" t="n"/>
      <c r="C73" s="17" t="n"/>
      <c r="D73" s="17" t="n"/>
      <c r="E73" s="33" t="n"/>
      <c r="F73" s="19" t="n"/>
      <c r="G73" s="34" t="n"/>
      <c r="H73" s="17" t="n"/>
      <c r="I73" s="17" t="n"/>
      <c r="J73" s="17" t="n"/>
      <c r="K73" s="21">
        <f>IF(A73="","",IF(D73="","Falta servicio",IF(E73="","Falta fecha",IF(I73="","Falta responsable",IF(J73="","Falta estado",IF(J73='Parámetros'!$G$6,"Cerrado",IF(J73='Parámetros'!$G$8,"No aplica",IF(J73='Parámetros'!$G$7,"Revisar incidencia",IF(E73&lt;TODAY(),"Comprobar fecha vencida",IF(E73&lt;=TODAY()+'Parámetros'!$B$6,"Próxima: comprobación humana","Sin aviso inmediato"))))))))))</f>
        <v/>
      </c>
    </row>
    <row r="74">
      <c r="A74" s="17" t="n"/>
      <c r="B74" s="17" t="n"/>
      <c r="C74" s="17" t="n"/>
      <c r="D74" s="17" t="n"/>
      <c r="E74" s="33" t="n"/>
      <c r="F74" s="19" t="n"/>
      <c r="G74" s="34" t="n"/>
      <c r="H74" s="17" t="n"/>
      <c r="I74" s="17" t="n"/>
      <c r="J74" s="17" t="n"/>
      <c r="K74" s="22">
        <f>IF(A74="","",IF(D74="","Falta servicio",IF(E74="","Falta fecha",IF(I74="","Falta responsable",IF(J74="","Falta estado",IF(J74='Parámetros'!$G$6,"Cerrado",IF(J74='Parámetros'!$G$8,"No aplica",IF(J74='Parámetros'!$G$7,"Revisar incidencia",IF(E74&lt;TODAY(),"Comprobar fecha vencida",IF(E74&lt;=TODAY()+'Parámetros'!$B$6,"Próxima: comprobación humana","Sin aviso inmediato"))))))))))</f>
        <v/>
      </c>
    </row>
    <row r="75">
      <c r="A75" s="17" t="n"/>
      <c r="B75" s="17" t="n"/>
      <c r="C75" s="17" t="n"/>
      <c r="D75" s="17" t="n"/>
      <c r="E75" s="33" t="n"/>
      <c r="F75" s="19" t="n"/>
      <c r="G75" s="34" t="n"/>
      <c r="H75" s="17" t="n"/>
      <c r="I75" s="17" t="n"/>
      <c r="J75" s="17" t="n"/>
      <c r="K75" s="21">
        <f>IF(A75="","",IF(D75="","Falta servicio",IF(E75="","Falta fecha",IF(I75="","Falta responsable",IF(J75="","Falta estado",IF(J75='Parámetros'!$G$6,"Cerrado",IF(J75='Parámetros'!$G$8,"No aplica",IF(J75='Parámetros'!$G$7,"Revisar incidencia",IF(E75&lt;TODAY(),"Comprobar fecha vencida",IF(E75&lt;=TODAY()+'Parámetros'!$B$6,"Próxima: comprobación humana","Sin aviso inmediato"))))))))))</f>
        <v/>
      </c>
    </row>
    <row r="76">
      <c r="A76" s="17" t="n"/>
      <c r="B76" s="17" t="n"/>
      <c r="C76" s="17" t="n"/>
      <c r="D76" s="17" t="n"/>
      <c r="E76" s="33" t="n"/>
      <c r="F76" s="19" t="n"/>
      <c r="G76" s="34" t="n"/>
      <c r="H76" s="17" t="n"/>
      <c r="I76" s="17" t="n"/>
      <c r="J76" s="17" t="n"/>
      <c r="K76" s="22">
        <f>IF(A76="","",IF(D76="","Falta servicio",IF(E76="","Falta fecha",IF(I76="","Falta responsable",IF(J76="","Falta estado",IF(J76='Parámetros'!$G$6,"Cerrado",IF(J76='Parámetros'!$G$8,"No aplica",IF(J76='Parámetros'!$G$7,"Revisar incidencia",IF(E76&lt;TODAY(),"Comprobar fecha vencida",IF(E76&lt;=TODAY()+'Parámetros'!$B$6,"Próxima: comprobación humana","Sin aviso inmediato"))))))))))</f>
        <v/>
      </c>
    </row>
    <row r="77">
      <c r="A77" s="17" t="n"/>
      <c r="B77" s="17" t="n"/>
      <c r="C77" s="17" t="n"/>
      <c r="D77" s="17" t="n"/>
      <c r="E77" s="33" t="n"/>
      <c r="F77" s="19" t="n"/>
      <c r="G77" s="34" t="n"/>
      <c r="H77" s="17" t="n"/>
      <c r="I77" s="17" t="n"/>
      <c r="J77" s="17" t="n"/>
      <c r="K77" s="21">
        <f>IF(A77="","",IF(D77="","Falta servicio",IF(E77="","Falta fecha",IF(I77="","Falta responsable",IF(J77="","Falta estado",IF(J77='Parámetros'!$G$6,"Cerrado",IF(J77='Parámetros'!$G$8,"No aplica",IF(J77='Parámetros'!$G$7,"Revisar incidencia",IF(E77&lt;TODAY(),"Comprobar fecha vencida",IF(E77&lt;=TODAY()+'Parámetros'!$B$6,"Próxima: comprobación humana","Sin aviso inmediato"))))))))))</f>
        <v/>
      </c>
    </row>
    <row r="78">
      <c r="A78" s="17" t="n"/>
      <c r="B78" s="17" t="n"/>
      <c r="C78" s="17" t="n"/>
      <c r="D78" s="17" t="n"/>
      <c r="E78" s="33" t="n"/>
      <c r="F78" s="19" t="n"/>
      <c r="G78" s="34" t="n"/>
      <c r="H78" s="17" t="n"/>
      <c r="I78" s="17" t="n"/>
      <c r="J78" s="17" t="n"/>
      <c r="K78" s="22">
        <f>IF(A78="","",IF(D78="","Falta servicio",IF(E78="","Falta fecha",IF(I78="","Falta responsable",IF(J78="","Falta estado",IF(J78='Parámetros'!$G$6,"Cerrado",IF(J78='Parámetros'!$G$8,"No aplica",IF(J78='Parámetros'!$G$7,"Revisar incidencia",IF(E78&lt;TODAY(),"Comprobar fecha vencida",IF(E78&lt;=TODAY()+'Parámetros'!$B$6,"Próxima: comprobación humana","Sin aviso inmediato"))))))))))</f>
        <v/>
      </c>
    </row>
    <row r="79">
      <c r="A79" s="17" t="n"/>
      <c r="B79" s="17" t="n"/>
      <c r="C79" s="17" t="n"/>
      <c r="D79" s="17" t="n"/>
      <c r="E79" s="33" t="n"/>
      <c r="F79" s="19" t="n"/>
      <c r="G79" s="34" t="n"/>
      <c r="H79" s="17" t="n"/>
      <c r="I79" s="17" t="n"/>
      <c r="J79" s="17" t="n"/>
      <c r="K79" s="21">
        <f>IF(A79="","",IF(D79="","Falta servicio",IF(E79="","Falta fecha",IF(I79="","Falta responsable",IF(J79="","Falta estado",IF(J79='Parámetros'!$G$6,"Cerrado",IF(J79='Parámetros'!$G$8,"No aplica",IF(J79='Parámetros'!$G$7,"Revisar incidencia",IF(E79&lt;TODAY(),"Comprobar fecha vencida",IF(E79&lt;=TODAY()+'Parámetros'!$B$6,"Próxima: comprobación humana","Sin aviso inmediato"))))))))))</f>
        <v/>
      </c>
    </row>
    <row r="80">
      <c r="A80" s="17" t="n"/>
      <c r="B80" s="17" t="n"/>
      <c r="C80" s="17" t="n"/>
      <c r="D80" s="17" t="n"/>
      <c r="E80" s="33" t="n"/>
      <c r="F80" s="19" t="n"/>
      <c r="G80" s="34" t="n"/>
      <c r="H80" s="17" t="n"/>
      <c r="I80" s="17" t="n"/>
      <c r="J80" s="17" t="n"/>
      <c r="K80" s="22">
        <f>IF(A80="","",IF(D80="","Falta servicio",IF(E80="","Falta fecha",IF(I80="","Falta responsable",IF(J80="","Falta estado",IF(J80='Parámetros'!$G$6,"Cerrado",IF(J80='Parámetros'!$G$8,"No aplica",IF(J80='Parámetros'!$G$7,"Revisar incidencia",IF(E80&lt;TODAY(),"Comprobar fecha vencida",IF(E80&lt;=TODAY()+'Parámetros'!$B$6,"Próxima: comprobación humana","Sin aviso inmediato"))))))))))</f>
        <v/>
      </c>
    </row>
    <row r="81">
      <c r="A81" s="17" t="n"/>
      <c r="B81" s="17" t="n"/>
      <c r="C81" s="17" t="n"/>
      <c r="D81" s="17" t="n"/>
      <c r="E81" s="33" t="n"/>
      <c r="F81" s="19" t="n"/>
      <c r="G81" s="34" t="n"/>
      <c r="H81" s="17" t="n"/>
      <c r="I81" s="17" t="n"/>
      <c r="J81" s="17" t="n"/>
      <c r="K81" s="21">
        <f>IF(A81="","",IF(D81="","Falta servicio",IF(E81="","Falta fecha",IF(I81="","Falta responsable",IF(J81="","Falta estado",IF(J81='Parámetros'!$G$6,"Cerrado",IF(J81='Parámetros'!$G$8,"No aplica",IF(J81='Parámetros'!$G$7,"Revisar incidencia",IF(E81&lt;TODAY(),"Comprobar fecha vencida",IF(E81&lt;=TODAY()+'Parámetros'!$B$6,"Próxima: comprobación humana","Sin aviso inmediato"))))))))))</f>
        <v/>
      </c>
    </row>
    <row r="82">
      <c r="A82" s="17" t="n"/>
      <c r="B82" s="17" t="n"/>
      <c r="C82" s="17" t="n"/>
      <c r="D82" s="17" t="n"/>
      <c r="E82" s="33" t="n"/>
      <c r="F82" s="19" t="n"/>
      <c r="G82" s="34" t="n"/>
      <c r="H82" s="17" t="n"/>
      <c r="I82" s="17" t="n"/>
      <c r="J82" s="17" t="n"/>
      <c r="K82" s="22">
        <f>IF(A82="","",IF(D82="","Falta servicio",IF(E82="","Falta fecha",IF(I82="","Falta responsable",IF(J82="","Falta estado",IF(J82='Parámetros'!$G$6,"Cerrado",IF(J82='Parámetros'!$G$8,"No aplica",IF(J82='Parámetros'!$G$7,"Revisar incidencia",IF(E82&lt;TODAY(),"Comprobar fecha vencida",IF(E82&lt;=TODAY()+'Parámetros'!$B$6,"Próxima: comprobación humana","Sin aviso inmediato"))))))))))</f>
        <v/>
      </c>
    </row>
    <row r="83">
      <c r="A83" s="17" t="n"/>
      <c r="B83" s="17" t="n"/>
      <c r="C83" s="17" t="n"/>
      <c r="D83" s="17" t="n"/>
      <c r="E83" s="33" t="n"/>
      <c r="F83" s="19" t="n"/>
      <c r="G83" s="34" t="n"/>
      <c r="H83" s="17" t="n"/>
      <c r="I83" s="17" t="n"/>
      <c r="J83" s="17" t="n"/>
      <c r="K83" s="21">
        <f>IF(A83="","",IF(D83="","Falta servicio",IF(E83="","Falta fecha",IF(I83="","Falta responsable",IF(J83="","Falta estado",IF(J83='Parámetros'!$G$6,"Cerrado",IF(J83='Parámetros'!$G$8,"No aplica",IF(J83='Parámetros'!$G$7,"Revisar incidencia",IF(E83&lt;TODAY(),"Comprobar fecha vencida",IF(E83&lt;=TODAY()+'Parámetros'!$B$6,"Próxima: comprobación humana","Sin aviso inmediato"))))))))))</f>
        <v/>
      </c>
    </row>
    <row r="84">
      <c r="A84" s="17" t="n"/>
      <c r="B84" s="17" t="n"/>
      <c r="C84" s="17" t="n"/>
      <c r="D84" s="17" t="n"/>
      <c r="E84" s="33" t="n"/>
      <c r="F84" s="19" t="n"/>
      <c r="G84" s="34" t="n"/>
      <c r="H84" s="17" t="n"/>
      <c r="I84" s="17" t="n"/>
      <c r="J84" s="17" t="n"/>
      <c r="K84" s="22">
        <f>IF(A84="","",IF(D84="","Falta servicio",IF(E84="","Falta fecha",IF(I84="","Falta responsable",IF(J84="","Falta estado",IF(J84='Parámetros'!$G$6,"Cerrado",IF(J84='Parámetros'!$G$8,"No aplica",IF(J84='Parámetros'!$G$7,"Revisar incidencia",IF(E84&lt;TODAY(),"Comprobar fecha vencida",IF(E84&lt;=TODAY()+'Parámetros'!$B$6,"Próxima: comprobación humana","Sin aviso inmediato"))))))))))</f>
        <v/>
      </c>
    </row>
    <row r="85">
      <c r="A85" s="17" t="n"/>
      <c r="B85" s="17" t="n"/>
      <c r="C85" s="17" t="n"/>
      <c r="D85" s="17" t="n"/>
      <c r="E85" s="33" t="n"/>
      <c r="F85" s="19" t="n"/>
      <c r="G85" s="34" t="n"/>
      <c r="H85" s="17" t="n"/>
      <c r="I85" s="17" t="n"/>
      <c r="J85" s="17" t="n"/>
      <c r="K85" s="21">
        <f>IF(A85="","",IF(D85="","Falta servicio",IF(E85="","Falta fecha",IF(I85="","Falta responsable",IF(J85="","Falta estado",IF(J85='Parámetros'!$G$6,"Cerrado",IF(J85='Parámetros'!$G$8,"No aplica",IF(J85='Parámetros'!$G$7,"Revisar incidencia",IF(E85&lt;TODAY(),"Comprobar fecha vencida",IF(E85&lt;=TODAY()+'Parámetros'!$B$6,"Próxima: comprobación humana","Sin aviso inmediato"))))))))))</f>
        <v/>
      </c>
    </row>
    <row r="86">
      <c r="A86" s="17" t="n"/>
      <c r="B86" s="17" t="n"/>
      <c r="C86" s="17" t="n"/>
      <c r="D86" s="17" t="n"/>
      <c r="E86" s="33" t="n"/>
      <c r="F86" s="19" t="n"/>
      <c r="G86" s="34" t="n"/>
      <c r="H86" s="17" t="n"/>
      <c r="I86" s="17" t="n"/>
      <c r="J86" s="17" t="n"/>
      <c r="K86" s="22">
        <f>IF(A86="","",IF(D86="","Falta servicio",IF(E86="","Falta fecha",IF(I86="","Falta responsable",IF(J86="","Falta estado",IF(J86='Parámetros'!$G$6,"Cerrado",IF(J86='Parámetros'!$G$8,"No aplica",IF(J86='Parámetros'!$G$7,"Revisar incidencia",IF(E86&lt;TODAY(),"Comprobar fecha vencida",IF(E86&lt;=TODAY()+'Parámetros'!$B$6,"Próxima: comprobación humana","Sin aviso inmediato"))))))))))</f>
        <v/>
      </c>
    </row>
    <row r="87">
      <c r="A87" s="17" t="n"/>
      <c r="B87" s="17" t="n"/>
      <c r="C87" s="17" t="n"/>
      <c r="D87" s="17" t="n"/>
      <c r="E87" s="33" t="n"/>
      <c r="F87" s="19" t="n"/>
      <c r="G87" s="34" t="n"/>
      <c r="H87" s="17" t="n"/>
      <c r="I87" s="17" t="n"/>
      <c r="J87" s="17" t="n"/>
      <c r="K87" s="21">
        <f>IF(A87="","",IF(D87="","Falta servicio",IF(E87="","Falta fecha",IF(I87="","Falta responsable",IF(J87="","Falta estado",IF(J87='Parámetros'!$G$6,"Cerrado",IF(J87='Parámetros'!$G$8,"No aplica",IF(J87='Parámetros'!$G$7,"Revisar incidencia",IF(E87&lt;TODAY(),"Comprobar fecha vencida",IF(E87&lt;=TODAY()+'Parámetros'!$B$6,"Próxima: comprobación humana","Sin aviso inmediato"))))))))))</f>
        <v/>
      </c>
    </row>
    <row r="88">
      <c r="A88" s="17" t="n"/>
      <c r="B88" s="17" t="n"/>
      <c r="C88" s="17" t="n"/>
      <c r="D88" s="17" t="n"/>
      <c r="E88" s="33" t="n"/>
      <c r="F88" s="19" t="n"/>
      <c r="G88" s="34" t="n"/>
      <c r="H88" s="17" t="n"/>
      <c r="I88" s="17" t="n"/>
      <c r="J88" s="17" t="n"/>
      <c r="K88" s="22">
        <f>IF(A88="","",IF(D88="","Falta servicio",IF(E88="","Falta fecha",IF(I88="","Falta responsable",IF(J88="","Falta estado",IF(J88='Parámetros'!$G$6,"Cerrado",IF(J88='Parámetros'!$G$8,"No aplica",IF(J88='Parámetros'!$G$7,"Revisar incidencia",IF(E88&lt;TODAY(),"Comprobar fecha vencida",IF(E88&lt;=TODAY()+'Parámetros'!$B$6,"Próxima: comprobación humana","Sin aviso inmediato"))))))))))</f>
        <v/>
      </c>
    </row>
    <row r="89">
      <c r="A89" s="17" t="n"/>
      <c r="B89" s="17" t="n"/>
      <c r="C89" s="17" t="n"/>
      <c r="D89" s="17" t="n"/>
      <c r="E89" s="33" t="n"/>
      <c r="F89" s="19" t="n"/>
      <c r="G89" s="34" t="n"/>
      <c r="H89" s="17" t="n"/>
      <c r="I89" s="17" t="n"/>
      <c r="J89" s="17" t="n"/>
      <c r="K89" s="21">
        <f>IF(A89="","",IF(D89="","Falta servicio",IF(E89="","Falta fecha",IF(I89="","Falta responsable",IF(J89="","Falta estado",IF(J89='Parámetros'!$G$6,"Cerrado",IF(J89='Parámetros'!$G$8,"No aplica",IF(J89='Parámetros'!$G$7,"Revisar incidencia",IF(E89&lt;TODAY(),"Comprobar fecha vencida",IF(E89&lt;=TODAY()+'Parámetros'!$B$6,"Próxima: comprobación humana","Sin aviso inmediato"))))))))))</f>
        <v/>
      </c>
    </row>
    <row r="90">
      <c r="A90" s="17" t="n"/>
      <c r="B90" s="17" t="n"/>
      <c r="C90" s="17" t="n"/>
      <c r="D90" s="17" t="n"/>
      <c r="E90" s="33" t="n"/>
      <c r="F90" s="19" t="n"/>
      <c r="G90" s="34" t="n"/>
      <c r="H90" s="17" t="n"/>
      <c r="I90" s="17" t="n"/>
      <c r="J90" s="17" t="n"/>
      <c r="K90" s="22">
        <f>IF(A90="","",IF(D90="","Falta servicio",IF(E90="","Falta fecha",IF(I90="","Falta responsable",IF(J90="","Falta estado",IF(J90='Parámetros'!$G$6,"Cerrado",IF(J90='Parámetros'!$G$8,"No aplica",IF(J90='Parámetros'!$G$7,"Revisar incidencia",IF(E90&lt;TODAY(),"Comprobar fecha vencida",IF(E90&lt;=TODAY()+'Parámetros'!$B$6,"Próxima: comprobación humana","Sin aviso inmediato"))))))))))</f>
        <v/>
      </c>
    </row>
    <row r="91">
      <c r="A91" s="17" t="n"/>
      <c r="B91" s="17" t="n"/>
      <c r="C91" s="17" t="n"/>
      <c r="D91" s="17" t="n"/>
      <c r="E91" s="33" t="n"/>
      <c r="F91" s="19" t="n"/>
      <c r="G91" s="34" t="n"/>
      <c r="H91" s="17" t="n"/>
      <c r="I91" s="17" t="n"/>
      <c r="J91" s="17" t="n"/>
      <c r="K91" s="21">
        <f>IF(A91="","",IF(D91="","Falta servicio",IF(E91="","Falta fecha",IF(I91="","Falta responsable",IF(J91="","Falta estado",IF(J91='Parámetros'!$G$6,"Cerrado",IF(J91='Parámetros'!$G$8,"No aplica",IF(J91='Parámetros'!$G$7,"Revisar incidencia",IF(E91&lt;TODAY(),"Comprobar fecha vencida",IF(E91&lt;=TODAY()+'Parámetros'!$B$6,"Próxima: comprobación humana","Sin aviso inmediato"))))))))))</f>
        <v/>
      </c>
    </row>
    <row r="92">
      <c r="A92" s="17" t="n"/>
      <c r="B92" s="17" t="n"/>
      <c r="C92" s="17" t="n"/>
      <c r="D92" s="17" t="n"/>
      <c r="E92" s="33" t="n"/>
      <c r="F92" s="19" t="n"/>
      <c r="G92" s="34" t="n"/>
      <c r="H92" s="17" t="n"/>
      <c r="I92" s="17" t="n"/>
      <c r="J92" s="17" t="n"/>
      <c r="K92" s="22">
        <f>IF(A92="","",IF(D92="","Falta servicio",IF(E92="","Falta fecha",IF(I92="","Falta responsable",IF(J92="","Falta estado",IF(J92='Parámetros'!$G$6,"Cerrado",IF(J92='Parámetros'!$G$8,"No aplica",IF(J92='Parámetros'!$G$7,"Revisar incidencia",IF(E92&lt;TODAY(),"Comprobar fecha vencida",IF(E92&lt;=TODAY()+'Parámetros'!$B$6,"Próxima: comprobación humana","Sin aviso inmediato"))))))))))</f>
        <v/>
      </c>
    </row>
    <row r="93">
      <c r="A93" s="17" t="n"/>
      <c r="B93" s="17" t="n"/>
      <c r="C93" s="17" t="n"/>
      <c r="D93" s="17" t="n"/>
      <c r="E93" s="33" t="n"/>
      <c r="F93" s="19" t="n"/>
      <c r="G93" s="34" t="n"/>
      <c r="H93" s="17" t="n"/>
      <c r="I93" s="17" t="n"/>
      <c r="J93" s="17" t="n"/>
      <c r="K93" s="21">
        <f>IF(A93="","",IF(D93="","Falta servicio",IF(E93="","Falta fecha",IF(I93="","Falta responsable",IF(J93="","Falta estado",IF(J93='Parámetros'!$G$6,"Cerrado",IF(J93='Parámetros'!$G$8,"No aplica",IF(J93='Parámetros'!$G$7,"Revisar incidencia",IF(E93&lt;TODAY(),"Comprobar fecha vencida",IF(E93&lt;=TODAY()+'Parámetros'!$B$6,"Próxima: comprobación humana","Sin aviso inmediato"))))))))))</f>
        <v/>
      </c>
    </row>
    <row r="94">
      <c r="A94" s="17" t="n"/>
      <c r="B94" s="17" t="n"/>
      <c r="C94" s="17" t="n"/>
      <c r="D94" s="17" t="n"/>
      <c r="E94" s="33" t="n"/>
      <c r="F94" s="19" t="n"/>
      <c r="G94" s="34" t="n"/>
      <c r="H94" s="17" t="n"/>
      <c r="I94" s="17" t="n"/>
      <c r="J94" s="17" t="n"/>
      <c r="K94" s="22">
        <f>IF(A94="","",IF(D94="","Falta servicio",IF(E94="","Falta fecha",IF(I94="","Falta responsable",IF(J94="","Falta estado",IF(J94='Parámetros'!$G$6,"Cerrado",IF(J94='Parámetros'!$G$8,"No aplica",IF(J94='Parámetros'!$G$7,"Revisar incidencia",IF(E94&lt;TODAY(),"Comprobar fecha vencida",IF(E94&lt;=TODAY()+'Parámetros'!$B$6,"Próxima: comprobación humana","Sin aviso inmediato"))))))))))</f>
        <v/>
      </c>
    </row>
    <row r="95">
      <c r="A95" s="17" t="n"/>
      <c r="B95" s="17" t="n"/>
      <c r="C95" s="17" t="n"/>
      <c r="D95" s="17" t="n"/>
      <c r="E95" s="33" t="n"/>
      <c r="F95" s="19" t="n"/>
      <c r="G95" s="34" t="n"/>
      <c r="H95" s="17" t="n"/>
      <c r="I95" s="17" t="n"/>
      <c r="J95" s="17" t="n"/>
      <c r="K95" s="21">
        <f>IF(A95="","",IF(D95="","Falta servicio",IF(E95="","Falta fecha",IF(I95="","Falta responsable",IF(J95="","Falta estado",IF(J95='Parámetros'!$G$6,"Cerrado",IF(J95='Parámetros'!$G$8,"No aplica",IF(J95='Parámetros'!$G$7,"Revisar incidencia",IF(E95&lt;TODAY(),"Comprobar fecha vencida",IF(E95&lt;=TODAY()+'Parámetros'!$B$6,"Próxima: comprobación humana","Sin aviso inmediato"))))))))))</f>
        <v/>
      </c>
    </row>
    <row r="96">
      <c r="A96" s="17" t="n"/>
      <c r="B96" s="17" t="n"/>
      <c r="C96" s="17" t="n"/>
      <c r="D96" s="17" t="n"/>
      <c r="E96" s="33" t="n"/>
      <c r="F96" s="19" t="n"/>
      <c r="G96" s="34" t="n"/>
      <c r="H96" s="17" t="n"/>
      <c r="I96" s="17" t="n"/>
      <c r="J96" s="17" t="n"/>
      <c r="K96" s="22">
        <f>IF(A96="","",IF(D96="","Falta servicio",IF(E96="","Falta fecha",IF(I96="","Falta responsable",IF(J96="","Falta estado",IF(J96='Parámetros'!$G$6,"Cerrado",IF(J96='Parámetros'!$G$8,"No aplica",IF(J96='Parámetros'!$G$7,"Revisar incidencia",IF(E96&lt;TODAY(),"Comprobar fecha vencida",IF(E96&lt;=TODAY()+'Parámetros'!$B$6,"Próxima: comprobación humana","Sin aviso inmediato"))))))))))</f>
        <v/>
      </c>
    </row>
    <row r="97">
      <c r="A97" s="17" t="n"/>
      <c r="B97" s="17" t="n"/>
      <c r="C97" s="17" t="n"/>
      <c r="D97" s="17" t="n"/>
      <c r="E97" s="33" t="n"/>
      <c r="F97" s="19" t="n"/>
      <c r="G97" s="34" t="n"/>
      <c r="H97" s="17" t="n"/>
      <c r="I97" s="17" t="n"/>
      <c r="J97" s="17" t="n"/>
      <c r="K97" s="21">
        <f>IF(A97="","",IF(D97="","Falta servicio",IF(E97="","Falta fecha",IF(I97="","Falta responsable",IF(J97="","Falta estado",IF(J97='Parámetros'!$G$6,"Cerrado",IF(J97='Parámetros'!$G$8,"No aplica",IF(J97='Parámetros'!$G$7,"Revisar incidencia",IF(E97&lt;TODAY(),"Comprobar fecha vencida",IF(E97&lt;=TODAY()+'Parámetros'!$B$6,"Próxima: comprobación humana","Sin aviso inmediato"))))))))))</f>
        <v/>
      </c>
    </row>
    <row r="98">
      <c r="A98" s="17" t="n"/>
      <c r="B98" s="17" t="n"/>
      <c r="C98" s="17" t="n"/>
      <c r="D98" s="17" t="n"/>
      <c r="E98" s="33" t="n"/>
      <c r="F98" s="19" t="n"/>
      <c r="G98" s="34" t="n"/>
      <c r="H98" s="17" t="n"/>
      <c r="I98" s="17" t="n"/>
      <c r="J98" s="17" t="n"/>
      <c r="K98" s="22">
        <f>IF(A98="","",IF(D98="","Falta servicio",IF(E98="","Falta fecha",IF(I98="","Falta responsable",IF(J98="","Falta estado",IF(J98='Parámetros'!$G$6,"Cerrado",IF(J98='Parámetros'!$G$8,"No aplica",IF(J98='Parámetros'!$G$7,"Revisar incidencia",IF(E98&lt;TODAY(),"Comprobar fecha vencida",IF(E98&lt;=TODAY()+'Parámetros'!$B$6,"Próxima: comprobación humana","Sin aviso inmediato"))))))))))</f>
        <v/>
      </c>
    </row>
    <row r="99">
      <c r="A99" s="17" t="n"/>
      <c r="B99" s="17" t="n"/>
      <c r="C99" s="17" t="n"/>
      <c r="D99" s="17" t="n"/>
      <c r="E99" s="33" t="n"/>
      <c r="F99" s="19" t="n"/>
      <c r="G99" s="34" t="n"/>
      <c r="H99" s="17" t="n"/>
      <c r="I99" s="17" t="n"/>
      <c r="J99" s="17" t="n"/>
      <c r="K99" s="21">
        <f>IF(A99="","",IF(D99="","Falta servicio",IF(E99="","Falta fecha",IF(I99="","Falta responsable",IF(J99="","Falta estado",IF(J99='Parámetros'!$G$6,"Cerrado",IF(J99='Parámetros'!$G$8,"No aplica",IF(J99='Parámetros'!$G$7,"Revisar incidencia",IF(E99&lt;TODAY(),"Comprobar fecha vencida",IF(E99&lt;=TODAY()+'Parámetros'!$B$6,"Próxima: comprobación humana","Sin aviso inmediato"))))))))))</f>
        <v/>
      </c>
    </row>
    <row r="100">
      <c r="A100" s="17" t="n"/>
      <c r="B100" s="17" t="n"/>
      <c r="C100" s="17" t="n"/>
      <c r="D100" s="17" t="n"/>
      <c r="E100" s="33" t="n"/>
      <c r="F100" s="19" t="n"/>
      <c r="G100" s="34" t="n"/>
      <c r="H100" s="17" t="n"/>
      <c r="I100" s="17" t="n"/>
      <c r="J100" s="17" t="n"/>
      <c r="K100" s="22">
        <f>IF(A100="","",IF(D100="","Falta servicio",IF(E100="","Falta fecha",IF(I100="","Falta responsable",IF(J100="","Falta estado",IF(J100='Parámetros'!$G$6,"Cerrado",IF(J100='Parámetros'!$G$8,"No aplica",IF(J100='Parámetros'!$G$7,"Revisar incidencia",IF(E100&lt;TODAY(),"Comprobar fecha vencida",IF(E100&lt;=TODAY()+'Parámetros'!$B$6,"Próxima: comprobación humana","Sin aviso inmediato"))))))))))</f>
        <v/>
      </c>
    </row>
    <row r="101">
      <c r="A101" s="17" t="n"/>
      <c r="B101" s="17" t="n"/>
      <c r="C101" s="17" t="n"/>
      <c r="D101" s="17" t="n"/>
      <c r="E101" s="33" t="n"/>
      <c r="F101" s="19" t="n"/>
      <c r="G101" s="34" t="n"/>
      <c r="H101" s="17" t="n"/>
      <c r="I101" s="17" t="n"/>
      <c r="J101" s="17" t="n"/>
      <c r="K101" s="21">
        <f>IF(A101="","",IF(D101="","Falta servicio",IF(E101="","Falta fecha",IF(I101="","Falta responsable",IF(J101="","Falta estado",IF(J101='Parámetros'!$G$6,"Cerrado",IF(J101='Parámetros'!$G$8,"No aplica",IF(J101='Parámetros'!$G$7,"Revisar incidencia",IF(E101&lt;TODAY(),"Comprobar fecha vencida",IF(E101&lt;=TODAY()+'Parámetros'!$B$6,"Próxima: comprobación humana","Sin aviso inmediato"))))))))))</f>
        <v/>
      </c>
    </row>
    <row r="102">
      <c r="A102" s="17" t="n"/>
      <c r="B102" s="17" t="n"/>
      <c r="C102" s="17" t="n"/>
      <c r="D102" s="17" t="n"/>
      <c r="E102" s="33" t="n"/>
      <c r="F102" s="19" t="n"/>
      <c r="G102" s="34" t="n"/>
      <c r="H102" s="17" t="n"/>
      <c r="I102" s="17" t="n"/>
      <c r="J102" s="17" t="n"/>
      <c r="K102" s="22">
        <f>IF(A102="","",IF(D102="","Falta servicio",IF(E102="","Falta fecha",IF(I102="","Falta responsable",IF(J102="","Falta estado",IF(J102='Parámetros'!$G$6,"Cerrado",IF(J102='Parámetros'!$G$8,"No aplica",IF(J102='Parámetros'!$G$7,"Revisar incidencia",IF(E102&lt;TODAY(),"Comprobar fecha vencida",IF(E102&lt;=TODAY()+'Parámetros'!$B$6,"Próxima: comprobación humana","Sin aviso inmediato"))))))))))</f>
        <v/>
      </c>
    </row>
    <row r="103">
      <c r="A103" s="17" t="n"/>
      <c r="B103" s="17" t="n"/>
      <c r="C103" s="17" t="n"/>
      <c r="D103" s="17" t="n"/>
      <c r="E103" s="33" t="n"/>
      <c r="F103" s="19" t="n"/>
      <c r="G103" s="34" t="n"/>
      <c r="H103" s="17" t="n"/>
      <c r="I103" s="17" t="n"/>
      <c r="J103" s="17" t="n"/>
      <c r="K103" s="21">
        <f>IF(A103="","",IF(D103="","Falta servicio",IF(E103="","Falta fecha",IF(I103="","Falta responsable",IF(J103="","Falta estado",IF(J103='Parámetros'!$G$6,"Cerrado",IF(J103='Parámetros'!$G$8,"No aplica",IF(J103='Parámetros'!$G$7,"Revisar incidencia",IF(E103&lt;TODAY(),"Comprobar fecha vencida",IF(E103&lt;=TODAY()+'Parámetros'!$B$6,"Próxima: comprobación humana","Sin aviso inmediato"))))))))))</f>
        <v/>
      </c>
    </row>
    <row r="104">
      <c r="A104" s="17" t="n"/>
      <c r="B104" s="17" t="n"/>
      <c r="C104" s="17" t="n"/>
      <c r="D104" s="17" t="n"/>
      <c r="E104" s="33" t="n"/>
      <c r="F104" s="19" t="n"/>
      <c r="G104" s="34" t="n"/>
      <c r="H104" s="17" t="n"/>
      <c r="I104" s="17" t="n"/>
      <c r="J104" s="17" t="n"/>
      <c r="K104" s="22">
        <f>IF(A104="","",IF(D104="","Falta servicio",IF(E104="","Falta fecha",IF(I104="","Falta responsable",IF(J104="","Falta estado",IF(J104='Parámetros'!$G$6,"Cerrado",IF(J104='Parámetros'!$G$8,"No aplica",IF(J104='Parámetros'!$G$7,"Revisar incidencia",IF(E104&lt;TODAY(),"Comprobar fecha vencida",IF(E104&lt;=TODAY()+'Parámetros'!$B$6,"Próxima: comprobación humana","Sin aviso inmediato"))))))))))</f>
        <v/>
      </c>
    </row>
    <row r="105">
      <c r="A105" s="17" t="n"/>
      <c r="B105" s="17" t="n"/>
      <c r="C105" s="17" t="n"/>
      <c r="D105" s="17" t="n"/>
      <c r="E105" s="33" t="n"/>
      <c r="F105" s="19" t="n"/>
      <c r="G105" s="34" t="n"/>
      <c r="H105" s="17" t="n"/>
      <c r="I105" s="17" t="n"/>
      <c r="J105" s="17" t="n"/>
      <c r="K105" s="21">
        <f>IF(A105="","",IF(D105="","Falta servicio",IF(E105="","Falta fecha",IF(I105="","Falta responsable",IF(J105="","Falta estado",IF(J105='Parámetros'!$G$6,"Cerrado",IF(J105='Parámetros'!$G$8,"No aplica",IF(J105='Parámetros'!$G$7,"Revisar incidencia",IF(E105&lt;TODAY(),"Comprobar fecha vencida",IF(E105&lt;=TODAY()+'Parámetros'!$B$6,"Próxima: comprobación humana","Sin aviso inmediato"))))))))))</f>
        <v/>
      </c>
    </row>
    <row r="106">
      <c r="A106" s="17" t="n"/>
      <c r="B106" s="17" t="n"/>
      <c r="C106" s="17" t="n"/>
      <c r="D106" s="17" t="n"/>
      <c r="E106" s="33" t="n"/>
      <c r="F106" s="19" t="n"/>
      <c r="G106" s="34" t="n"/>
      <c r="H106" s="17" t="n"/>
      <c r="I106" s="17" t="n"/>
      <c r="J106" s="17" t="n"/>
      <c r="K106" s="22">
        <f>IF(A106="","",IF(D106="","Falta servicio",IF(E106="","Falta fecha",IF(I106="","Falta responsable",IF(J106="","Falta estado",IF(J106='Parámetros'!$G$6,"Cerrado",IF(J106='Parámetros'!$G$8,"No aplica",IF(J106='Parámetros'!$G$7,"Revisar incidencia",IF(E106&lt;TODAY(),"Comprobar fecha vencida",IF(E106&lt;=TODAY()+'Parámetros'!$B$6,"Próxima: comprobación humana","Sin aviso inmediato"))))))))))</f>
        <v/>
      </c>
    </row>
    <row r="107">
      <c r="A107" s="17" t="n"/>
      <c r="B107" s="17" t="n"/>
      <c r="C107" s="17" t="n"/>
      <c r="D107" s="17" t="n"/>
      <c r="E107" s="33" t="n"/>
      <c r="F107" s="19" t="n"/>
      <c r="G107" s="34" t="n"/>
      <c r="H107" s="17" t="n"/>
      <c r="I107" s="17" t="n"/>
      <c r="J107" s="17" t="n"/>
      <c r="K107" s="21">
        <f>IF(A107="","",IF(D107="","Falta servicio",IF(E107="","Falta fecha",IF(I107="","Falta responsable",IF(J107="","Falta estado",IF(J107='Parámetros'!$G$6,"Cerrado",IF(J107='Parámetros'!$G$8,"No aplica",IF(J107='Parámetros'!$G$7,"Revisar incidencia",IF(E107&lt;TODAY(),"Comprobar fecha vencida",IF(E107&lt;=TODAY()+'Parámetros'!$B$6,"Próxima: comprobación humana","Sin aviso inmediato"))))))))))</f>
        <v/>
      </c>
    </row>
    <row r="108">
      <c r="A108" s="17" t="n"/>
      <c r="B108" s="17" t="n"/>
      <c r="C108" s="17" t="n"/>
      <c r="D108" s="17" t="n"/>
      <c r="E108" s="33" t="n"/>
      <c r="F108" s="19" t="n"/>
      <c r="G108" s="34" t="n"/>
      <c r="H108" s="17" t="n"/>
      <c r="I108" s="17" t="n"/>
      <c r="J108" s="17" t="n"/>
      <c r="K108" s="22">
        <f>IF(A108="","",IF(D108="","Falta servicio",IF(E108="","Falta fecha",IF(I108="","Falta responsable",IF(J108="","Falta estado",IF(J108='Parámetros'!$G$6,"Cerrado",IF(J108='Parámetros'!$G$8,"No aplica",IF(J108='Parámetros'!$G$7,"Revisar incidencia",IF(E108&lt;TODAY(),"Comprobar fecha vencida",IF(E108&lt;=TODAY()+'Parámetros'!$B$6,"Próxima: comprobación humana","Sin aviso inmediato"))))))))))</f>
        <v/>
      </c>
    </row>
    <row r="109">
      <c r="A109" s="17" t="n"/>
      <c r="B109" s="17" t="n"/>
      <c r="C109" s="17" t="n"/>
      <c r="D109" s="17" t="n"/>
      <c r="E109" s="33" t="n"/>
      <c r="F109" s="19" t="n"/>
      <c r="G109" s="34" t="n"/>
      <c r="H109" s="17" t="n"/>
      <c r="I109" s="17" t="n"/>
      <c r="J109" s="17" t="n"/>
      <c r="K109" s="21">
        <f>IF(A109="","",IF(D109="","Falta servicio",IF(E109="","Falta fecha",IF(I109="","Falta responsable",IF(J109="","Falta estado",IF(J109='Parámetros'!$G$6,"Cerrado",IF(J109='Parámetros'!$G$8,"No aplica",IF(J109='Parámetros'!$G$7,"Revisar incidencia",IF(E109&lt;TODAY(),"Comprobar fecha vencida",IF(E109&lt;=TODAY()+'Parámetros'!$B$6,"Próxima: comprobación humana","Sin aviso inmediato"))))))))))</f>
        <v/>
      </c>
    </row>
    <row r="110">
      <c r="A110" s="17" t="n"/>
      <c r="B110" s="17" t="n"/>
      <c r="C110" s="17" t="n"/>
      <c r="D110" s="17" t="n"/>
      <c r="E110" s="33" t="n"/>
      <c r="F110" s="19" t="n"/>
      <c r="G110" s="34" t="n"/>
      <c r="H110" s="17" t="n"/>
      <c r="I110" s="17" t="n"/>
      <c r="J110" s="17" t="n"/>
      <c r="K110" s="22">
        <f>IF(A110="","",IF(D110="","Falta servicio",IF(E110="","Falta fecha",IF(I110="","Falta responsable",IF(J110="","Falta estado",IF(J110='Parámetros'!$G$6,"Cerrado",IF(J110='Parámetros'!$G$8,"No aplica",IF(J110='Parámetros'!$G$7,"Revisar incidencia",IF(E110&lt;TODAY(),"Comprobar fecha vencida",IF(E110&lt;=TODAY()+'Parámetros'!$B$6,"Próxima: comprobación humana","Sin aviso inmediato"))))))))))</f>
        <v/>
      </c>
    </row>
    <row r="111">
      <c r="A111" s="17" t="n"/>
      <c r="B111" s="17" t="n"/>
      <c r="C111" s="17" t="n"/>
      <c r="D111" s="17" t="n"/>
      <c r="E111" s="33" t="n"/>
      <c r="F111" s="19" t="n"/>
      <c r="G111" s="34" t="n"/>
      <c r="H111" s="17" t="n"/>
      <c r="I111" s="17" t="n"/>
      <c r="J111" s="17" t="n"/>
      <c r="K111" s="21">
        <f>IF(A111="","",IF(D111="","Falta servicio",IF(E111="","Falta fecha",IF(I111="","Falta responsable",IF(J111="","Falta estado",IF(J111='Parámetros'!$G$6,"Cerrado",IF(J111='Parámetros'!$G$8,"No aplica",IF(J111='Parámetros'!$G$7,"Revisar incidencia",IF(E111&lt;TODAY(),"Comprobar fecha vencida",IF(E111&lt;=TODAY()+'Parámetros'!$B$6,"Próxima: comprobación humana","Sin aviso inmediato"))))))))))</f>
        <v/>
      </c>
    </row>
    <row r="112">
      <c r="A112" s="17" t="n"/>
      <c r="B112" s="17" t="n"/>
      <c r="C112" s="17" t="n"/>
      <c r="D112" s="17" t="n"/>
      <c r="E112" s="33" t="n"/>
      <c r="F112" s="19" t="n"/>
      <c r="G112" s="34" t="n"/>
      <c r="H112" s="17" t="n"/>
      <c r="I112" s="17" t="n"/>
      <c r="J112" s="17" t="n"/>
      <c r="K112" s="22">
        <f>IF(A112="","",IF(D112="","Falta servicio",IF(E112="","Falta fecha",IF(I112="","Falta responsable",IF(J112="","Falta estado",IF(J112='Parámetros'!$G$6,"Cerrado",IF(J112='Parámetros'!$G$8,"No aplica",IF(J112='Parámetros'!$G$7,"Revisar incidencia",IF(E112&lt;TODAY(),"Comprobar fecha vencida",IF(E112&lt;=TODAY()+'Parámetros'!$B$6,"Próxima: comprobación humana","Sin aviso inmediato"))))))))))</f>
        <v/>
      </c>
    </row>
    <row r="113">
      <c r="A113" s="17" t="n"/>
      <c r="B113" s="17" t="n"/>
      <c r="C113" s="17" t="n"/>
      <c r="D113" s="17" t="n"/>
      <c r="E113" s="33" t="n"/>
      <c r="F113" s="19" t="n"/>
      <c r="G113" s="34" t="n"/>
      <c r="H113" s="17" t="n"/>
      <c r="I113" s="17" t="n"/>
      <c r="J113" s="17" t="n"/>
      <c r="K113" s="21">
        <f>IF(A113="","",IF(D113="","Falta servicio",IF(E113="","Falta fecha",IF(I113="","Falta responsable",IF(J113="","Falta estado",IF(J113='Parámetros'!$G$6,"Cerrado",IF(J113='Parámetros'!$G$8,"No aplica",IF(J113='Parámetros'!$G$7,"Revisar incidencia",IF(E113&lt;TODAY(),"Comprobar fecha vencida",IF(E113&lt;=TODAY()+'Parámetros'!$B$6,"Próxima: comprobación humana","Sin aviso inmediato"))))))))))</f>
        <v/>
      </c>
    </row>
    <row r="114">
      <c r="A114" s="17" t="n"/>
      <c r="B114" s="17" t="n"/>
      <c r="C114" s="17" t="n"/>
      <c r="D114" s="17" t="n"/>
      <c r="E114" s="33" t="n"/>
      <c r="F114" s="19" t="n"/>
      <c r="G114" s="34" t="n"/>
      <c r="H114" s="17" t="n"/>
      <c r="I114" s="17" t="n"/>
      <c r="J114" s="17" t="n"/>
      <c r="K114" s="22">
        <f>IF(A114="","",IF(D114="","Falta servicio",IF(E114="","Falta fecha",IF(I114="","Falta responsable",IF(J114="","Falta estado",IF(J114='Parámetros'!$G$6,"Cerrado",IF(J114='Parámetros'!$G$8,"No aplica",IF(J114='Parámetros'!$G$7,"Revisar incidencia",IF(E114&lt;TODAY(),"Comprobar fecha vencida",IF(E114&lt;=TODAY()+'Parámetros'!$B$6,"Próxima: comprobación humana","Sin aviso inmediato"))))))))))</f>
        <v/>
      </c>
    </row>
    <row r="115">
      <c r="A115" s="17" t="n"/>
      <c r="B115" s="17" t="n"/>
      <c r="C115" s="17" t="n"/>
      <c r="D115" s="17" t="n"/>
      <c r="E115" s="33" t="n"/>
      <c r="F115" s="19" t="n"/>
      <c r="G115" s="34" t="n"/>
      <c r="H115" s="17" t="n"/>
      <c r="I115" s="17" t="n"/>
      <c r="J115" s="17" t="n"/>
      <c r="K115" s="21">
        <f>IF(A115="","",IF(D115="","Falta servicio",IF(E115="","Falta fecha",IF(I115="","Falta responsable",IF(J115="","Falta estado",IF(J115='Parámetros'!$G$6,"Cerrado",IF(J115='Parámetros'!$G$8,"No aplica",IF(J115='Parámetros'!$G$7,"Revisar incidencia",IF(E115&lt;TODAY(),"Comprobar fecha vencida",IF(E115&lt;=TODAY()+'Parámetros'!$B$6,"Próxima: comprobación humana","Sin aviso inmediato"))))))))))</f>
        <v/>
      </c>
    </row>
    <row r="116">
      <c r="A116" s="17" t="n"/>
      <c r="B116" s="17" t="n"/>
      <c r="C116" s="17" t="n"/>
      <c r="D116" s="17" t="n"/>
      <c r="E116" s="33" t="n"/>
      <c r="F116" s="19" t="n"/>
      <c r="G116" s="34" t="n"/>
      <c r="H116" s="17" t="n"/>
      <c r="I116" s="17" t="n"/>
      <c r="J116" s="17" t="n"/>
      <c r="K116" s="22">
        <f>IF(A116="","",IF(D116="","Falta servicio",IF(E116="","Falta fecha",IF(I116="","Falta responsable",IF(J116="","Falta estado",IF(J116='Parámetros'!$G$6,"Cerrado",IF(J116='Parámetros'!$G$8,"No aplica",IF(J116='Parámetros'!$G$7,"Revisar incidencia",IF(E116&lt;TODAY(),"Comprobar fecha vencida",IF(E116&lt;=TODAY()+'Parámetros'!$B$6,"Próxima: comprobación humana","Sin aviso inmediato"))))))))))</f>
        <v/>
      </c>
    </row>
    <row r="117">
      <c r="A117" s="17" t="n"/>
      <c r="B117" s="17" t="n"/>
      <c r="C117" s="17" t="n"/>
      <c r="D117" s="17" t="n"/>
      <c r="E117" s="33" t="n"/>
      <c r="F117" s="19" t="n"/>
      <c r="G117" s="34" t="n"/>
      <c r="H117" s="17" t="n"/>
      <c r="I117" s="17" t="n"/>
      <c r="J117" s="17" t="n"/>
      <c r="K117" s="21">
        <f>IF(A117="","",IF(D117="","Falta servicio",IF(E117="","Falta fecha",IF(I117="","Falta responsable",IF(J117="","Falta estado",IF(J117='Parámetros'!$G$6,"Cerrado",IF(J117='Parámetros'!$G$8,"No aplica",IF(J117='Parámetros'!$G$7,"Revisar incidencia",IF(E117&lt;TODAY(),"Comprobar fecha vencida",IF(E117&lt;=TODAY()+'Parámetros'!$B$6,"Próxima: comprobación humana","Sin aviso inmediato"))))))))))</f>
        <v/>
      </c>
    </row>
    <row r="118">
      <c r="A118" s="17" t="n"/>
      <c r="B118" s="17" t="n"/>
      <c r="C118" s="17" t="n"/>
      <c r="D118" s="17" t="n"/>
      <c r="E118" s="33" t="n"/>
      <c r="F118" s="19" t="n"/>
      <c r="G118" s="34" t="n"/>
      <c r="H118" s="17" t="n"/>
      <c r="I118" s="17" t="n"/>
      <c r="J118" s="17" t="n"/>
      <c r="K118" s="22">
        <f>IF(A118="","",IF(D118="","Falta servicio",IF(E118="","Falta fecha",IF(I118="","Falta responsable",IF(J118="","Falta estado",IF(J118='Parámetros'!$G$6,"Cerrado",IF(J118='Parámetros'!$G$8,"No aplica",IF(J118='Parámetros'!$G$7,"Revisar incidencia",IF(E118&lt;TODAY(),"Comprobar fecha vencida",IF(E118&lt;=TODAY()+'Parámetros'!$B$6,"Próxima: comprobación humana","Sin aviso inmediato"))))))))))</f>
        <v/>
      </c>
    </row>
    <row r="119">
      <c r="A119" s="17" t="n"/>
      <c r="B119" s="17" t="n"/>
      <c r="C119" s="17" t="n"/>
      <c r="D119" s="17" t="n"/>
      <c r="E119" s="33" t="n"/>
      <c r="F119" s="19" t="n"/>
      <c r="G119" s="34" t="n"/>
      <c r="H119" s="17" t="n"/>
      <c r="I119" s="17" t="n"/>
      <c r="J119" s="17" t="n"/>
      <c r="K119" s="21">
        <f>IF(A119="","",IF(D119="","Falta servicio",IF(E119="","Falta fecha",IF(I119="","Falta responsable",IF(J119="","Falta estado",IF(J119='Parámetros'!$G$6,"Cerrado",IF(J119='Parámetros'!$G$8,"No aplica",IF(J119='Parámetros'!$G$7,"Revisar incidencia",IF(E119&lt;TODAY(),"Comprobar fecha vencida",IF(E119&lt;=TODAY()+'Parámetros'!$B$6,"Próxima: comprobación humana","Sin aviso inmediato"))))))))))</f>
        <v/>
      </c>
    </row>
    <row r="120">
      <c r="A120" s="17" t="n"/>
      <c r="B120" s="17" t="n"/>
      <c r="C120" s="17" t="n"/>
      <c r="D120" s="17" t="n"/>
      <c r="E120" s="33" t="n"/>
      <c r="F120" s="19" t="n"/>
      <c r="G120" s="34" t="n"/>
      <c r="H120" s="17" t="n"/>
      <c r="I120" s="17" t="n"/>
      <c r="J120" s="17" t="n"/>
      <c r="K120" s="22">
        <f>IF(A120="","",IF(D120="","Falta servicio",IF(E120="","Falta fecha",IF(I120="","Falta responsable",IF(J120="","Falta estado",IF(J120='Parámetros'!$G$6,"Cerrado",IF(J120='Parámetros'!$G$8,"No aplica",IF(J120='Parámetros'!$G$7,"Revisar incidencia",IF(E120&lt;TODAY(),"Comprobar fecha vencida",IF(E120&lt;=TODAY()+'Parámetros'!$B$6,"Próxima: comprobación humana","Sin aviso inmediato"))))))))))</f>
        <v/>
      </c>
    </row>
    <row r="121">
      <c r="A121" s="17" t="n"/>
      <c r="B121" s="17" t="n"/>
      <c r="C121" s="17" t="n"/>
      <c r="D121" s="17" t="n"/>
      <c r="E121" s="33" t="n"/>
      <c r="F121" s="19" t="n"/>
      <c r="G121" s="34" t="n"/>
      <c r="H121" s="17" t="n"/>
      <c r="I121" s="17" t="n"/>
      <c r="J121" s="17" t="n"/>
      <c r="K121" s="21">
        <f>IF(A121="","",IF(D121="","Falta servicio",IF(E121="","Falta fecha",IF(I121="","Falta responsable",IF(J121="","Falta estado",IF(J121='Parámetros'!$G$6,"Cerrado",IF(J121='Parámetros'!$G$8,"No aplica",IF(J121='Parámetros'!$G$7,"Revisar incidencia",IF(E121&lt;TODAY(),"Comprobar fecha vencida",IF(E121&lt;=TODAY()+'Parámetros'!$B$6,"Próxima: comprobación humana","Sin aviso inmediato"))))))))))</f>
        <v/>
      </c>
    </row>
    <row r="122">
      <c r="A122" s="17" t="n"/>
      <c r="B122" s="17" t="n"/>
      <c r="C122" s="17" t="n"/>
      <c r="D122" s="17" t="n"/>
      <c r="E122" s="33" t="n"/>
      <c r="F122" s="19" t="n"/>
      <c r="G122" s="34" t="n"/>
      <c r="H122" s="17" t="n"/>
      <c r="I122" s="17" t="n"/>
      <c r="J122" s="17" t="n"/>
      <c r="K122" s="22">
        <f>IF(A122="","",IF(D122="","Falta servicio",IF(E122="","Falta fecha",IF(I122="","Falta responsable",IF(J122="","Falta estado",IF(J122='Parámetros'!$G$6,"Cerrado",IF(J122='Parámetros'!$G$8,"No aplica",IF(J122='Parámetros'!$G$7,"Revisar incidencia",IF(E122&lt;TODAY(),"Comprobar fecha vencida",IF(E122&lt;=TODAY()+'Parámetros'!$B$6,"Próxima: comprobación humana","Sin aviso inmediato"))))))))))</f>
        <v/>
      </c>
    </row>
    <row r="123">
      <c r="A123" s="17" t="n"/>
      <c r="B123" s="17" t="n"/>
      <c r="C123" s="17" t="n"/>
      <c r="D123" s="17" t="n"/>
      <c r="E123" s="33" t="n"/>
      <c r="F123" s="19" t="n"/>
      <c r="G123" s="34" t="n"/>
      <c r="H123" s="17" t="n"/>
      <c r="I123" s="17" t="n"/>
      <c r="J123" s="17" t="n"/>
      <c r="K123" s="21">
        <f>IF(A123="","",IF(D123="","Falta servicio",IF(E123="","Falta fecha",IF(I123="","Falta responsable",IF(J123="","Falta estado",IF(J123='Parámetros'!$G$6,"Cerrado",IF(J123='Parámetros'!$G$8,"No aplica",IF(J123='Parámetros'!$G$7,"Revisar incidencia",IF(E123&lt;TODAY(),"Comprobar fecha vencida",IF(E123&lt;=TODAY()+'Parámetros'!$B$6,"Próxima: comprobación humana","Sin aviso inmediato"))))))))))</f>
        <v/>
      </c>
    </row>
    <row r="124">
      <c r="A124" s="17" t="n"/>
      <c r="B124" s="17" t="n"/>
      <c r="C124" s="17" t="n"/>
      <c r="D124" s="17" t="n"/>
      <c r="E124" s="33" t="n"/>
      <c r="F124" s="19" t="n"/>
      <c r="G124" s="34" t="n"/>
      <c r="H124" s="17" t="n"/>
      <c r="I124" s="17" t="n"/>
      <c r="J124" s="17" t="n"/>
      <c r="K124" s="22">
        <f>IF(A124="","",IF(D124="","Falta servicio",IF(E124="","Falta fecha",IF(I124="","Falta responsable",IF(J124="","Falta estado",IF(J124='Parámetros'!$G$6,"Cerrado",IF(J124='Parámetros'!$G$8,"No aplica",IF(J124='Parámetros'!$G$7,"Revisar incidencia",IF(E124&lt;TODAY(),"Comprobar fecha vencida",IF(E124&lt;=TODAY()+'Parámetros'!$B$6,"Próxima: comprobación humana","Sin aviso inmediato"))))))))))</f>
        <v/>
      </c>
    </row>
  </sheetData>
  <autoFilter ref="A4:K124"/>
  <mergeCells count="1">
    <mergeCell ref="A1:K1"/>
  </mergeCells>
  <conditionalFormatting sqref="K5:K124">
    <cfRule type="expression" priority="1" dxfId="0">
      <formula>OR(LEFT($K5,5)="Falta",$K5="Revisar incidencia",$K5="Comprobar fecha vencida")</formula>
    </cfRule>
    <cfRule type="expression" priority="2" dxfId="2">
      <formula>$K5="Próxima: comprobación humana"</formula>
    </cfRule>
    <cfRule type="expression" priority="3" dxfId="1">
      <formula>OR($K5="Cerrado",$K5="No aplica")</formula>
    </cfRule>
  </conditionalFormatting>
  <dataValidations count="5">
    <dataValidation sqref="D5:D124" showDropDown="0" showInputMessage="1" showErrorMessage="1" allowBlank="0" errorTitle="Servicio no válido" error="Seleccione un servicio de la lista editable de Parámetros." promptTitle="Servicio" prompt="Elija la opción que corresponda a la tarea de llegada." type="list">
      <formula1>'Parámetros'!$D$4:$D$8</formula1>
    </dataValidation>
    <dataValidation sqref="E5:E124" showDropDown="0" showInputMessage="1" showErrorMessage="1" allowBlank="0" errorTitle="Fecha fuera del intervalo" error="Compruebe la fecha mínima y máxima indicadas en Parámetros." promptTitle="Fecha prevista" prompt="Introduzca una fecha y hora dentro del intervalo operativo." type="date" operator="between">
      <formula1>'Parámetros'!$B$4</formula1>
      <formula2>'Parámetros'!$B$5</formula2>
    </dataValidation>
    <dataValidation sqref="F5:F124" showDropDown="0" showInputMessage="1" showErrorMessage="1" allowBlank="0" errorTitle="Cantidad no válida" error="Introduzca un entero positivo dentro del límite orientativo." promptTitle="Cantidad" prompt="Use la unidad orientativa indicada para el servicio." type="whole" operator="between">
      <formula1>1</formula1>
      <formula2>'Parámetros'!$B$7</formula2>
    </dataValidation>
    <dataValidation sqref="G5:G124" showDropDown="0" showInputMessage="1" showErrorMessage="1" allowBlank="0" errorTitle="Importe fuera del límite" error="Introduzca un importe no negativo dentro del límite orientativo." promptTitle="Importe previsto" prompt="Este importe es una previsión editable, no una garantía." type="decimal" operator="between">
      <formula1>0</formula1>
      <formula2>'Parámetros'!$B$8</formula2>
    </dataValidation>
    <dataValidation sqref="J5:J124" showDropDown="0" showInputMessage="1" showErrorMessage="1" allowBlank="0" errorTitle="Estado no válido" error="Seleccione un estado de la lista editable de Parámetros." promptTitle="Estado" prompt="Actualice el estado tras realizar la comprobación humana." type="list">
      <formula1>'Parámetros'!$G$4:$G$8</formula1>
    </dataValidation>
  </dataValidations>
  <pageMargins left="0.25" right="0.25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H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3" customWidth="1" min="3" max="3"/>
    <col width="27" customWidth="1" min="4" max="4"/>
    <col width="20" customWidth="1" min="5" max="5"/>
    <col width="3" customWidth="1" min="6" max="6"/>
    <col width="18" customWidth="1" min="7" max="7"/>
    <col width="3" customWidth="1" min="8" max="8"/>
  </cols>
  <sheetData>
    <row r="1" ht="26" customHeight="1">
      <c r="A1" s="1" t="inlineStr">
        <is>
          <t>Parámetros editables de la checklist de llegada</t>
        </is>
      </c>
      <c r="B1" s="27" t="n"/>
      <c r="C1" s="27" t="n"/>
      <c r="D1" s="27" t="n"/>
      <c r="E1" s="27" t="n"/>
      <c r="F1" s="27" t="n"/>
      <c r="G1" s="27" t="n"/>
      <c r="H1" s="28" t="n"/>
    </row>
    <row r="2" ht="28" customHeight="1">
      <c r="A2" s="23" t="inlineStr">
        <is>
          <t>Revise estos límites y listas antes de utilizar el libro.</t>
        </is>
      </c>
    </row>
    <row r="3">
      <c r="A3" s="16" t="inlineStr">
        <is>
          <t>Supuesto operativo</t>
        </is>
      </c>
      <c r="B3" s="16" t="inlineStr">
        <is>
          <t>Valor editable</t>
        </is>
      </c>
      <c r="D3" s="16" t="inlineStr">
        <is>
          <t>Servicio</t>
        </is>
      </c>
      <c r="E3" s="16" t="inlineStr">
        <is>
          <t>Unidad orientativa</t>
        </is>
      </c>
      <c r="G3" s="16" t="inlineStr">
        <is>
          <t>Estado</t>
        </is>
      </c>
    </row>
    <row r="4">
      <c r="A4" s="22" t="inlineStr">
        <is>
          <t>Fecha mínima admitida</t>
        </is>
      </c>
      <c r="B4" s="35" t="n">
        <v>46216</v>
      </c>
      <c r="C4" s="25" t="n"/>
      <c r="D4" s="17" t="inlineStr">
        <is>
          <t>Recepción de grupo</t>
        </is>
      </c>
      <c r="E4" s="17" t="inlineStr">
        <is>
          <t>personas</t>
        </is>
      </c>
      <c r="F4" s="25" t="n"/>
      <c r="G4" s="17" t="inlineStr">
        <is>
          <t>Pendiente</t>
        </is>
      </c>
      <c r="H4" s="25" t="n"/>
    </row>
    <row r="5">
      <c r="A5" s="21" t="inlineStr">
        <is>
          <t>Fecha máxima admitida</t>
        </is>
      </c>
      <c r="B5" s="35" t="n">
        <v>46641.99998842592</v>
      </c>
      <c r="C5" s="26" t="n"/>
      <c r="D5" s="17" t="inlineStr">
        <is>
          <t>Control de equipaje</t>
        </is>
      </c>
      <c r="E5" s="17" t="inlineStr">
        <is>
          <t>bultos</t>
        </is>
      </c>
      <c r="F5" s="26" t="n"/>
      <c r="G5" s="17" t="inlineStr">
        <is>
          <t>En curso</t>
        </is>
      </c>
      <c r="H5" s="26" t="n"/>
    </row>
    <row r="6">
      <c r="A6" s="22" t="inlineStr">
        <is>
          <t>Días de aviso previo</t>
        </is>
      </c>
      <c r="B6" s="19" t="n">
        <v>2</v>
      </c>
      <c r="C6" s="25" t="n"/>
      <c r="D6" s="17" t="inlineStr">
        <is>
          <t>Traslado de llegada</t>
        </is>
      </c>
      <c r="E6" s="17" t="inlineStr">
        <is>
          <t>personas</t>
        </is>
      </c>
      <c r="F6" s="25" t="n"/>
      <c r="G6" s="17" t="inlineStr">
        <is>
          <t>Completado</t>
        </is>
      </c>
      <c r="H6" s="25" t="n"/>
    </row>
    <row r="7">
      <c r="A7" s="21" t="inlineStr">
        <is>
          <t>Cantidad máxima orientativa</t>
        </is>
      </c>
      <c r="B7" s="19" t="n">
        <v>250</v>
      </c>
      <c r="C7" s="26" t="n"/>
      <c r="D7" s="17" t="inlineStr">
        <is>
          <t>Alojamiento de llegada</t>
        </is>
      </c>
      <c r="E7" s="17" t="inlineStr">
        <is>
          <t>noches</t>
        </is>
      </c>
      <c r="F7" s="26" t="n"/>
      <c r="G7" s="17" t="inlineStr">
        <is>
          <t>Incidencia</t>
        </is>
      </c>
      <c r="H7" s="26" t="n"/>
    </row>
    <row r="8">
      <c r="A8" s="22" t="inlineStr">
        <is>
          <t>Importe máximo orientativo (€)</t>
        </is>
      </c>
      <c r="B8" s="34" t="n">
        <v>20000</v>
      </c>
      <c r="C8" s="25" t="n"/>
      <c r="D8" s="17" t="inlineStr">
        <is>
          <t>Gestión de incidencia</t>
        </is>
      </c>
      <c r="E8" s="17" t="inlineStr">
        <is>
          <t>casos</t>
        </is>
      </c>
      <c r="F8" s="25" t="n"/>
      <c r="G8" s="17" t="inlineStr">
        <is>
          <t>No aplica</t>
        </is>
      </c>
      <c r="H8" s="25" t="n"/>
    </row>
  </sheetData>
  <mergeCells count="1">
    <mergeCell ref="A1:H1"/>
  </mergeCell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2026-09-11T20:12:07Z</dcterms:created>
  <dcterms:modified xmlns:dcterms="http://purl.org/dc/terms/" xmlns:xsi="http://www.w3.org/2001/XMLSchema-instance" xsi:type="dcterms:W3CDTF">2026-09-11T20:12:08+00:00Z</dcterms:modified>
</cp:coreProperties>
</file>