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xpedient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'Resumen'!$A$3:$B$17</definedName>
    <definedName name="_xlnm._FilterDatabase" localSheetId="1" hidden="1">'Expedientes'!$A$4:$L$104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#,##0.00 [$€-es-ES]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43447"/>
      <sz val="10"/>
    </font>
    <font>
      <name val="Aptos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243447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Controles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'Resumen'!$D$4:$D$7</f>
            </numRef>
          </cat>
          <val>
            <numRef>
              <f>'Resumen'!$E$4:$E$7</f>
            </numRef>
          </val>
        </ser>
        <dLbls>
          <showLegendKey val="0"/>
          <showVal val="1"/>
        </dLbls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Controles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3" customWidth="1" min="3" max="3"/>
    <col width="18" customWidth="1" min="4" max="4"/>
    <col width="12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Resumen del checklist de expedientes de reserva</t>
        </is>
      </c>
    </row>
    <row r="2"/>
    <row r="3">
      <c r="A3" s="2" t="inlineStr">
        <is>
          <t>Indicador</t>
        </is>
      </c>
      <c r="B3" s="2" t="inlineStr">
        <is>
          <t>Valor</t>
        </is>
      </c>
      <c r="D3" s="2" t="inlineStr">
        <is>
          <t>Estado</t>
        </is>
      </c>
      <c r="E3" s="2" t="inlineStr">
        <is>
          <t>Controles</t>
        </is>
      </c>
    </row>
    <row r="4">
      <c r="A4" s="3" t="inlineStr">
        <is>
          <t>Fecha de cálculo</t>
        </is>
      </c>
      <c r="B4" s="4">
        <f>TODAY()</f>
        <v/>
      </c>
      <c r="D4" s="5">
        <f>'Parámetros'!$A$6</f>
        <v/>
      </c>
      <c r="E4" s="6">
        <f>COUNTIF(Expedientes!$J$5:$J$104,D4)</f>
        <v/>
      </c>
    </row>
    <row r="5">
      <c r="A5" s="7" t="inlineStr">
        <is>
          <t>Controles registrados</t>
        </is>
      </c>
      <c r="B5" s="8">
        <f>COUNTIF(Expedientes!$A$5:$A$104,"&lt;&gt;")</f>
        <v/>
      </c>
      <c r="D5" s="9">
        <f>'Parámetros'!$A$4</f>
        <v/>
      </c>
      <c r="E5" s="8">
        <f>COUNTIF(Expedientes!$J$5:$J$104,D5)</f>
        <v/>
      </c>
    </row>
    <row r="6">
      <c r="A6" s="3" t="inlineStr">
        <is>
          <t>Expedientes distintos</t>
        </is>
      </c>
      <c r="B6" s="6">
        <f>IFERROR(SUMPRODUCT((Expedientes!$A$5:$A$104&lt;&gt;"")/COUNTIF(Expedientes!$A$5:$A$104,Expedientes!$A$5:$A$104&amp;"")),0)</f>
        <v/>
      </c>
      <c r="D6" s="5">
        <f>'Parámetros'!$A$5</f>
        <v/>
      </c>
      <c r="E6" s="6">
        <f>COUNTIF(Expedientes!$J$5:$J$104,D6)</f>
        <v/>
      </c>
    </row>
    <row r="7">
      <c r="A7" s="7" t="inlineStr">
        <is>
          <t>Controles completados</t>
        </is>
      </c>
      <c r="B7" s="8">
        <f>COUNTIF(Expedientes!$J$5:$J$104,'Parámetros'!$A$6)</f>
        <v/>
      </c>
      <c r="D7" s="9">
        <f>'Parámetros'!$A$7</f>
        <v/>
      </c>
      <c r="E7" s="8">
        <f>COUNTIF(Expedientes!$J$5:$J$104,D7)</f>
        <v/>
      </c>
    </row>
    <row r="8">
      <c r="A8" s="3" t="inlineStr">
        <is>
          <t>Pendientes o en revisión</t>
        </is>
      </c>
      <c r="B8" s="6">
        <f>COUNTIF(Expedientes!$J$5:$J$104,'Parámetros'!$A$4)+COUNTIF(Expedientes!$J$5:$J$104,'Parámetros'!$A$5)</f>
        <v/>
      </c>
    </row>
    <row r="9">
      <c r="A9" s="7" t="inlineStr">
        <is>
          <t>Controles no aplicables</t>
        </is>
      </c>
      <c r="B9" s="8">
        <f>COUNTIF(Expedientes!$J$5:$J$104,'Parámetros'!$A$7)</f>
        <v/>
      </c>
    </row>
    <row r="10">
      <c r="A10" s="3" t="inlineStr">
        <is>
          <t>Avisos vencidos</t>
        </is>
      </c>
      <c r="B10" s="6">
        <f>COUNTIF(Expedientes!$L$5:$L$104,"Vencido*")</f>
        <v/>
      </c>
    </row>
    <row r="11">
      <c r="A11" s="7" t="inlineStr">
        <is>
          <t>Avisos próximos</t>
        </is>
      </c>
      <c r="B11" s="8">
        <f>COUNTIF(Expedientes!$L$5:$L$104,"Próximo*")</f>
        <v/>
      </c>
    </row>
    <row r="12">
      <c r="A12" s="3" t="inlineStr">
        <is>
          <t>Datos que requieren revisión</t>
        </is>
      </c>
      <c r="B12" s="6">
        <f>COUNTIF(Expedientes!$L$5:$L$104,"Revisar*")</f>
        <v/>
      </c>
    </row>
    <row r="13">
      <c r="A13" s="7" t="inlineStr">
        <is>
          <t>Proporción completada</t>
        </is>
      </c>
      <c r="B13" s="10">
        <f>IFERROR(COUNTIF(Expedientes!$J$5:$J$104,'Parámetros'!$A$6)/(COUNTIF(Expedientes!$A$5:$A$104,"&lt;&gt;")-COUNTIF(Expedientes!$J$5:$J$104,'Parámetros'!$A$7)),"")</f>
        <v/>
      </c>
    </row>
    <row r="14">
      <c r="A14" s="3" t="inlineStr">
        <is>
          <t>Importe registrado</t>
        </is>
      </c>
      <c r="B14" s="11">
        <f>IF(COUNT(Expedientes!$G$5:$G$104)=0,"",SUM(Expedientes!$G$5:$G$104))</f>
        <v/>
      </c>
    </row>
    <row r="15">
      <c r="A15" s="7" t="inlineStr">
        <is>
          <t>Importe pendiente o en revisión</t>
        </is>
      </c>
      <c r="B15" s="12">
        <f>IF(COUNT(Expedientes!$G$5:$G$104)=0,"",SUMIF(Expedientes!$J$5:$J$104,'Parámetros'!$A$4,Expedientes!$G$5:$G$104)+SUMIF(Expedientes!$J$5:$J$104,'Parámetros'!$A$5,Expedientes!$G$5:$G$104))</f>
        <v/>
      </c>
    </row>
    <row r="16">
      <c r="A16" s="3" t="inlineStr">
        <is>
          <t>Primera salida registrada</t>
        </is>
      </c>
      <c r="B16" s="4">
        <f>IF(COUNT(Expedientes!$B$5:$B$104)=0,"",MIN(Expedientes!$B$5:INDEX(Expedientes!$B:$B,104)))</f>
        <v/>
      </c>
    </row>
    <row r="17">
      <c r="A17" s="7" t="inlineStr">
        <is>
          <t>Última fecha límite</t>
        </is>
      </c>
      <c r="B17" s="13">
        <f>IF(COUNT(Expedientes!$E$5:$E$104)=0,"",MAX(Expedientes!$E$5:INDEX(Expedientes!$E:$E,104)))</f>
        <v/>
      </c>
    </row>
  </sheetData>
  <autoFilter ref="A3:B17"/>
  <mergeCells count="1">
    <mergeCell ref="A1:L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7" customWidth="1" min="3" max="3"/>
    <col width="31" customWidth="1" min="4" max="4"/>
    <col width="13" customWidth="1" min="5" max="5"/>
    <col width="11" customWidth="1" min="6" max="6"/>
    <col width="14" customWidth="1" min="7" max="7"/>
    <col width="31" customWidth="1" min="8" max="8"/>
    <col width="23" customWidth="1" min="9" max="9"/>
    <col width="15" customWidth="1" min="10" max="10"/>
    <col width="15" customWidth="1" min="11" max="11"/>
    <col width="23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28" customHeight="1">
      <c r="A1" s="1" t="inlineStr">
        <is>
          <t>Checklist de expediente de reserva</t>
        </is>
      </c>
    </row>
    <row r="2" ht="20" customHeight="1">
      <c r="A2" s="14" t="inlineStr">
        <is>
          <t>Las celdas en crema son editables; los avisos requieren comprobación humana.</t>
        </is>
      </c>
    </row>
    <row r="3"/>
    <row r="4" ht="34" customHeight="1">
      <c r="A4" s="2" t="inlineStr">
        <is>
          <t>Expediente</t>
        </is>
      </c>
      <c r="B4" s="2" t="inlineStr">
        <is>
          <t>Salida</t>
        </is>
      </c>
      <c r="C4" s="2" t="inlineStr">
        <is>
          <t>Viajero</t>
        </is>
      </c>
      <c r="D4" s="2" t="inlineStr">
        <is>
          <t>Servicio o comprobación</t>
        </is>
      </c>
      <c r="E4" s="2" t="inlineStr">
        <is>
          <t>Fecha límite</t>
        </is>
      </c>
      <c r="F4" s="2" t="inlineStr">
        <is>
          <t>Cantidad</t>
        </is>
      </c>
      <c r="G4" s="2" t="inlineStr">
        <is>
          <t>Importe (€)</t>
        </is>
      </c>
      <c r="H4" s="2" t="inlineStr">
        <is>
          <t>Proveedor</t>
        </is>
      </c>
      <c r="I4" s="2" t="inlineStr">
        <is>
          <t>Responsable</t>
        </is>
      </c>
      <c r="J4" s="2" t="inlineStr">
        <is>
          <t>Estado</t>
        </is>
      </c>
      <c r="K4" s="2" t="inlineStr">
        <is>
          <t>Días hasta límite</t>
        </is>
      </c>
      <c r="L4" s="2" t="inlineStr">
        <is>
          <t>Aviso</t>
        </is>
      </c>
      <c r="N4">
        <f>'Parámetros'!$A$4</f>
        <v/>
      </c>
      <c r="O4">
        <f>'Parámetros'!$D$4</f>
        <v/>
      </c>
    </row>
    <row r="5" ht="30" customHeight="1">
      <c r="A5" s="15" t="inlineStr">
        <is>
          <t>FIC-2609-001</t>
        </is>
      </c>
      <c r="B5" s="16" t="n">
        <v>46321</v>
      </c>
      <c r="C5" s="15" t="inlineStr">
        <is>
          <t>Viajero Ficticio Ámbar 01</t>
        </is>
      </c>
      <c r="D5" s="15" t="inlineStr">
        <is>
          <t>Confirmación de alojamiento</t>
        </is>
      </c>
      <c r="E5" s="16" t="n">
        <v>46279</v>
      </c>
      <c r="F5" s="17" t="n">
        <v>1</v>
      </c>
      <c r="G5" s="18" t="n"/>
      <c r="H5" s="15" t="inlineStr">
        <is>
          <t>Proveedor Ficticio Hotel Nube</t>
        </is>
      </c>
      <c r="I5" s="15" t="inlineStr">
        <is>
          <t>Equipo Ficticio Alfa</t>
        </is>
      </c>
      <c r="J5" s="19" t="inlineStr">
        <is>
          <t>Completado</t>
        </is>
      </c>
      <c r="K5" s="8">
        <f>IF($A5="","",IF(OR($E5="",$J5=$N$6,$J5=$N$7),"",IFERROR($E5-TODAY(),"")))</f>
        <v/>
      </c>
      <c r="L5" s="20">
        <f>IF($A5="","",IFERROR(IF($J5="","Revisar estado",IF(OR($B5="",$E5=""),"Revisar fechas",IF($E5&gt;$B5,"Revisar fechas",IF($J5=$N$6,"Correcto",IF($J5=$N$7,"No aplica",IF($E5&lt;TODAY(),"Vencido: comprobar",IF($E5&lt;=TODAY()+$O$4,"Próximo: comprobar","Pendiente"))))))),"Revisar fechas"))</f>
        <v/>
      </c>
      <c r="N5">
        <f>'Parámetros'!$A$5</f>
        <v/>
      </c>
      <c r="O5">
        <f>'Parámetros'!$D$5</f>
        <v/>
      </c>
    </row>
    <row r="6" ht="30" customHeight="1">
      <c r="A6" s="15" t="inlineStr">
        <is>
          <t>FIC-2609-001</t>
        </is>
      </c>
      <c r="B6" s="16" t="n">
        <v>46321</v>
      </c>
      <c r="C6" s="15" t="inlineStr">
        <is>
          <t>Viajero Ficticio Ámbar 01</t>
        </is>
      </c>
      <c r="D6" s="15" t="inlineStr">
        <is>
          <t>Pago previsto a proveedor</t>
        </is>
      </c>
      <c r="E6" s="16" t="n">
        <v>46286</v>
      </c>
      <c r="F6" s="17" t="n">
        <v>1</v>
      </c>
      <c r="G6" s="18" t="n">
        <v>850</v>
      </c>
      <c r="H6" s="15" t="inlineStr">
        <is>
          <t>Proveedor Ficticio Hotel Nube</t>
        </is>
      </c>
      <c r="I6" s="15" t="inlineStr">
        <is>
          <t>Equipo Ficticio Alfa</t>
        </is>
      </c>
      <c r="J6" s="19" t="inlineStr">
        <is>
          <t>Pendiente</t>
        </is>
      </c>
      <c r="K6" s="6">
        <f>IF($A6="","",IF(OR($E6="",$J6=$N$6,$J6=$N$7),"",IFERROR($E6-TODAY(),"")))</f>
        <v/>
      </c>
      <c r="L6" s="21">
        <f>IF($A6="","",IFERROR(IF($J6="","Revisar estado",IF(OR($B6="",$E6=""),"Revisar fechas",IF($E6&gt;$B6,"Revisar fechas",IF($J6=$N$6,"Correcto",IF($J6=$N$7,"No aplica",IF($E6&lt;TODAY(),"Vencido: comprobar",IF($E6&lt;=TODAY()+$O$4,"Próximo: comprobar","Pendiente"))))))),"Revisar fechas"))</f>
        <v/>
      </c>
      <c r="N6">
        <f>'Parámetros'!$A$6</f>
        <v/>
      </c>
      <c r="O6">
        <f>'Parámetros'!$D$6</f>
        <v/>
      </c>
    </row>
    <row r="7" ht="30" customHeight="1">
      <c r="A7" s="15" t="inlineStr">
        <is>
          <t>FIC-2609-001</t>
        </is>
      </c>
      <c r="B7" s="16" t="n">
        <v>46321</v>
      </c>
      <c r="C7" s="15" t="inlineStr">
        <is>
          <t>Viajero Ficticio Ámbar 01</t>
        </is>
      </c>
      <c r="D7" s="15" t="inlineStr">
        <is>
          <t>Documentación del viajero</t>
        </is>
      </c>
      <c r="E7" s="16" t="n">
        <v>46291</v>
      </c>
      <c r="F7" s="17" t="n">
        <v>2</v>
      </c>
      <c r="G7" s="18" t="n"/>
      <c r="H7" s="15" t="inlineStr">
        <is>
          <t>Proveedor Ficticio Documental Prisma</t>
        </is>
      </c>
      <c r="I7" s="15" t="inlineStr">
        <is>
          <t>Equipo Ficticio Beta</t>
        </is>
      </c>
      <c r="J7" s="19" t="inlineStr">
        <is>
          <t>En revisión</t>
        </is>
      </c>
      <c r="K7" s="8">
        <f>IF($A7="","",IF(OR($E7="",$J7=$N$6,$J7=$N$7),"",IFERROR($E7-TODAY(),"")))</f>
        <v/>
      </c>
      <c r="L7" s="20">
        <f>IF($A7="","",IFERROR(IF($J7="","Revisar estado",IF(OR($B7="",$E7=""),"Revisar fechas",IF($E7&gt;$B7,"Revisar fechas",IF($J7=$N$6,"Correcto",IF($J7=$N$7,"No aplica",IF($E7&lt;TODAY(),"Vencido: comprobar",IF($E7&lt;=TODAY()+$O$4,"Próximo: comprobar","Pendiente"))))))),"Revisar fechas"))</f>
        <v/>
      </c>
      <c r="N7">
        <f>'Parámetros'!$A$7</f>
        <v/>
      </c>
      <c r="O7">
        <f>'Parámetros'!$D$7</f>
        <v/>
      </c>
    </row>
    <row r="8" ht="30" customHeight="1">
      <c r="A8" s="15" t="inlineStr">
        <is>
          <t>FIC-2609-001</t>
        </is>
      </c>
      <c r="B8" s="16" t="n">
        <v>46321</v>
      </c>
      <c r="C8" s="15" t="inlineStr">
        <is>
          <t>Viajero Ficticio Ámbar 01</t>
        </is>
      </c>
      <c r="D8" s="15" t="inlineStr">
        <is>
          <t>Comunicación final de salida</t>
        </is>
      </c>
      <c r="E8" s="16" t="n">
        <v>46314</v>
      </c>
      <c r="F8" s="17" t="n">
        <v>1</v>
      </c>
      <c r="G8" s="18" t="n"/>
      <c r="H8" s="15" t="inlineStr">
        <is>
          <t>Proveedor Ficticio Receptivo Faro</t>
        </is>
      </c>
      <c r="I8" s="15" t="inlineStr">
        <is>
          <t>Equipo Ficticio Beta</t>
        </is>
      </c>
      <c r="J8" s="19" t="inlineStr">
        <is>
          <t>Pendiente</t>
        </is>
      </c>
      <c r="K8" s="6">
        <f>IF($A8="","",IF(OR($E8="",$J8=$N$6,$J8=$N$7),"",IFERROR($E8-TODAY(),"")))</f>
        <v/>
      </c>
      <c r="L8" s="21">
        <f>IF($A8="","",IFERROR(IF($J8="","Revisar estado",IF(OR($B8="",$E8=""),"Revisar fechas",IF($E8&gt;$B8,"Revisar fechas",IF($J8=$N$6,"Correcto",IF($J8=$N$7,"No aplica",IF($E8&lt;TODAY(),"Vencido: comprobar",IF($E8&lt;=TODAY()+$O$4,"Próximo: comprobar","Pendiente"))))))),"Revisar fechas"))</f>
        <v/>
      </c>
      <c r="O8">
        <f>'Parámetros'!$D$8</f>
        <v/>
      </c>
    </row>
    <row r="9" ht="30" customHeight="1">
      <c r="A9" s="15" t="inlineStr">
        <is>
          <t>FIC-2609-002</t>
        </is>
      </c>
      <c r="B9" s="16" t="n">
        <v>46296</v>
      </c>
      <c r="C9" s="15" t="inlineStr">
        <is>
          <t>Viajero Ficticio Bruma 02</t>
        </is>
      </c>
      <c r="D9" s="15" t="inlineStr">
        <is>
          <t>Confirmación de transporte</t>
        </is>
      </c>
      <c r="E9" s="16" t="n">
        <v>46273</v>
      </c>
      <c r="F9" s="17" t="n">
        <v>1</v>
      </c>
      <c r="G9" s="18" t="n"/>
      <c r="H9" s="15" t="inlineStr">
        <is>
          <t>Proveedor Ficticio Transporte Órbita</t>
        </is>
      </c>
      <c r="I9" s="15" t="inlineStr">
        <is>
          <t>Equipo Ficticio Gamma</t>
        </is>
      </c>
      <c r="J9" s="19" t="inlineStr">
        <is>
          <t>Pendiente</t>
        </is>
      </c>
      <c r="K9" s="8">
        <f>IF($A9="","",IF(OR($E9="",$J9=$N$6,$J9=$N$7),"",IFERROR($E9-TODAY(),"")))</f>
        <v/>
      </c>
      <c r="L9" s="20">
        <f>IF($A9="","",IFERROR(IF($J9="","Revisar estado",IF(OR($B9="",$E9=""),"Revisar fechas",IF($E9&gt;$B9,"Revisar fechas",IF($J9=$N$6,"Correcto",IF($J9=$N$7,"No aplica",IF($E9&lt;TODAY(),"Vencido: comprobar",IF($E9&lt;=TODAY()+$O$4,"Próximo: comprobar","Pendiente"))))))),"Revisar fechas"))</f>
        <v/>
      </c>
    </row>
    <row r="10" ht="30" customHeight="1">
      <c r="A10" s="15" t="inlineStr">
        <is>
          <t>FIC-2609-002</t>
        </is>
      </c>
      <c r="B10" s="16" t="n">
        <v>46296</v>
      </c>
      <c r="C10" s="15" t="inlineStr">
        <is>
          <t>Viajero Ficticio Bruma 02</t>
        </is>
      </c>
      <c r="D10" s="15" t="inlineStr">
        <is>
          <t>Pago previsto a proveedor</t>
        </is>
      </c>
      <c r="E10" s="16" t="n">
        <v>46283</v>
      </c>
      <c r="F10" s="17" t="n">
        <v>1</v>
      </c>
      <c r="G10" s="18" t="n">
        <v>430</v>
      </c>
      <c r="H10" s="15" t="inlineStr">
        <is>
          <t>Proveedor Ficticio Transporte Órbita</t>
        </is>
      </c>
      <c r="I10" s="15" t="inlineStr">
        <is>
          <t>Equipo Ficticio Gamma</t>
        </is>
      </c>
      <c r="J10" s="19" t="inlineStr">
        <is>
          <t>En revisión</t>
        </is>
      </c>
      <c r="K10" s="6">
        <f>IF($A10="","",IF(OR($E10="",$J10=$N$6,$J10=$N$7),"",IFERROR($E10-TODAY(),"")))</f>
        <v/>
      </c>
      <c r="L10" s="21">
        <f>IF($A10="","",IFERROR(IF($J10="","Revisar estado",IF(OR($B10="",$E10=""),"Revisar fechas",IF($E10&gt;$B10,"Revisar fechas",IF($J10=$N$6,"Correcto",IF($J10=$N$7,"No aplica",IF($E10&lt;TODAY(),"Vencido: comprobar",IF($E10&lt;=TODAY()+$O$4,"Próximo: comprobar","Pendiente"))))))),"Revisar fechas"))</f>
        <v/>
      </c>
    </row>
    <row r="11" ht="30" customHeight="1">
      <c r="A11" s="15" t="inlineStr">
        <is>
          <t>FIC-2609-002</t>
        </is>
      </c>
      <c r="B11" s="16" t="n">
        <v>46296</v>
      </c>
      <c r="C11" s="15" t="inlineStr">
        <is>
          <t>Viajero Ficticio Bruma 02</t>
        </is>
      </c>
      <c r="D11" s="15" t="inlineStr">
        <is>
          <t>Documentación del viajero</t>
        </is>
      </c>
      <c r="E11" s="16" t="n">
        <v>46284</v>
      </c>
      <c r="F11" s="17" t="n">
        <v>1</v>
      </c>
      <c r="G11" s="18" t="n"/>
      <c r="H11" s="15" t="inlineStr">
        <is>
          <t>Proveedor Ficticio Documental Prisma</t>
        </is>
      </c>
      <c r="I11" s="15" t="inlineStr">
        <is>
          <t>Equipo Ficticio Delta</t>
        </is>
      </c>
      <c r="J11" s="19" t="inlineStr">
        <is>
          <t>Completado</t>
        </is>
      </c>
      <c r="K11" s="8">
        <f>IF($A11="","",IF(OR($E11="",$J11=$N$6,$J11=$N$7),"",IFERROR($E11-TODAY(),"")))</f>
        <v/>
      </c>
      <c r="L11" s="20">
        <f>IF($A11="","",IFERROR(IF($J11="","Revisar estado",IF(OR($B11="",$E11=""),"Revisar fechas",IF($E11&gt;$B11,"Revisar fechas",IF($J11=$N$6,"Correcto",IF($J11=$N$7,"No aplica",IF($E11&lt;TODAY(),"Vencido: comprobar",IF($E11&lt;=TODAY()+$O$4,"Próximo: comprobar","Pendiente"))))))),"Revisar fechas"))</f>
        <v/>
      </c>
    </row>
    <row r="12" ht="30" customHeight="1">
      <c r="A12" s="15" t="inlineStr">
        <is>
          <t>FIC-2609-003</t>
        </is>
      </c>
      <c r="B12" s="16" t="n">
        <v>46366</v>
      </c>
      <c r="C12" s="15" t="inlineStr">
        <is>
          <t>Viajero Ficticio Cobalto 03</t>
        </is>
      </c>
      <c r="D12" s="15" t="inlineStr">
        <is>
          <t>Confirmación de circuito</t>
        </is>
      </c>
      <c r="E12" s="16" t="n">
        <v>46306</v>
      </c>
      <c r="F12" s="17" t="n">
        <v>1</v>
      </c>
      <c r="G12" s="18" t="n"/>
      <c r="H12" s="15" t="inlineStr">
        <is>
          <t>Proveedor Ficticio Circuitos Horizonte</t>
        </is>
      </c>
      <c r="I12" s="15" t="inlineStr">
        <is>
          <t>Equipo Ficticio Delta</t>
        </is>
      </c>
      <c r="J12" s="19" t="inlineStr">
        <is>
          <t>Completado</t>
        </is>
      </c>
      <c r="K12" s="6">
        <f>IF($A12="","",IF(OR($E12="",$J12=$N$6,$J12=$N$7),"",IFERROR($E12-TODAY(),"")))</f>
        <v/>
      </c>
      <c r="L12" s="21">
        <f>IF($A12="","",IFERROR(IF($J12="","Revisar estado",IF(OR($B12="",$E12=""),"Revisar fechas",IF($E12&gt;$B12,"Revisar fechas",IF($J12=$N$6,"Correcto",IF($J12=$N$7,"No aplica",IF($E12&lt;TODAY(),"Vencido: comprobar",IF($E12&lt;=TODAY()+$O$4,"Próximo: comprobar","Pendiente"))))))),"Revisar fechas"))</f>
        <v/>
      </c>
    </row>
    <row r="13" ht="30" customHeight="1">
      <c r="A13" s="15" t="inlineStr">
        <is>
          <t>FIC-2609-003</t>
        </is>
      </c>
      <c r="B13" s="16" t="n">
        <v>46366</v>
      </c>
      <c r="C13" s="15" t="inlineStr">
        <is>
          <t>Viajero Ficticio Cobalto 03</t>
        </is>
      </c>
      <c r="D13" s="15" t="inlineStr">
        <is>
          <t>Pago previsto a proveedor</t>
        </is>
      </c>
      <c r="E13" s="16" t="n">
        <v>46336</v>
      </c>
      <c r="F13" s="17" t="n">
        <v>1</v>
      </c>
      <c r="G13" s="18" t="n"/>
      <c r="H13" s="15" t="inlineStr">
        <is>
          <t>Proveedor Ficticio Circuitos Horizonte</t>
        </is>
      </c>
      <c r="I13" s="15" t="inlineStr">
        <is>
          <t>Equipo Ficticio Épsilon</t>
        </is>
      </c>
      <c r="J13" s="19" t="inlineStr">
        <is>
          <t>No aplica</t>
        </is>
      </c>
      <c r="K13" s="8">
        <f>IF($A13="","",IF(OR($E13="",$J13=$N$6,$J13=$N$7),"",IFERROR($E13-TODAY(),"")))</f>
        <v/>
      </c>
      <c r="L13" s="20">
        <f>IF($A13="","",IFERROR(IF($J13="","Revisar estado",IF(OR($B13="",$E13=""),"Revisar fechas",IF($E13&gt;$B13,"Revisar fechas",IF($J13=$N$6,"Correcto",IF($J13=$N$7,"No aplica",IF($E13&lt;TODAY(),"Vencido: comprobar",IF($E13&lt;=TODAY()+$O$4,"Próximo: comprobar","Pendiente"))))))),"Revisar fechas"))</f>
        <v/>
      </c>
    </row>
    <row r="14" ht="30" customHeight="1">
      <c r="A14" s="15" t="inlineStr">
        <is>
          <t>FIC-2609-003</t>
        </is>
      </c>
      <c r="B14" s="16" t="n">
        <v>46366</v>
      </c>
      <c r="C14" s="15" t="inlineStr">
        <is>
          <t>Viajero Ficticio Cobalto 03</t>
        </is>
      </c>
      <c r="D14" s="15" t="inlineStr">
        <is>
          <t>Comunicación final de salida</t>
        </is>
      </c>
      <c r="E14" s="16" t="n">
        <v>46359</v>
      </c>
      <c r="F14" s="17" t="n">
        <v>1</v>
      </c>
      <c r="G14" s="18" t="n"/>
      <c r="H14" s="15" t="inlineStr">
        <is>
          <t>Proveedor Ficticio Receptivo Faro</t>
        </is>
      </c>
      <c r="I14" s="15" t="inlineStr">
        <is>
          <t>Equipo Ficticio Épsilon</t>
        </is>
      </c>
      <c r="J14" s="19" t="inlineStr">
        <is>
          <t>Pendiente</t>
        </is>
      </c>
      <c r="K14" s="6">
        <f>IF($A14="","",IF(OR($E14="",$J14=$N$6,$J14=$N$7),"",IFERROR($E14-TODAY(),"")))</f>
        <v/>
      </c>
      <c r="L14" s="21">
        <f>IF($A14="","",IFERROR(IF($J14="","Revisar estado",IF(OR($B14="",$E14=""),"Revisar fechas",IF($E14&gt;$B14,"Revisar fechas",IF($J14=$N$6,"Correcto",IF($J14=$N$7,"No aplica",IF($E14&lt;TODAY(),"Vencido: comprobar",IF($E14&lt;=TODAY()+$O$4,"Próximo: comprobar","Pendiente"))))))),"Revisar fechas"))</f>
        <v/>
      </c>
    </row>
    <row r="15" ht="30" customHeight="1">
      <c r="A15" s="15" t="n"/>
      <c r="B15" s="16" t="n"/>
      <c r="C15" s="15" t="n"/>
      <c r="D15" s="15" t="n"/>
      <c r="E15" s="16" t="n"/>
      <c r="F15" s="17" t="n"/>
      <c r="G15" s="18" t="n"/>
      <c r="H15" s="15" t="n"/>
      <c r="I15" s="15" t="n"/>
      <c r="J15" s="19" t="n"/>
      <c r="K15" s="8">
        <f>IF($A15="","",IF(OR($E15="",$J15=$N$6,$J15=$N$7),"",IFERROR($E15-TODAY(),"")))</f>
        <v/>
      </c>
      <c r="L15" s="20">
        <f>IF($A15="","",IFERROR(IF($J15="","Revisar estado",IF(OR($B15="",$E15=""),"Revisar fechas",IF($E15&gt;$B15,"Revisar fechas",IF($J15=$N$6,"Correcto",IF($J15=$N$7,"No aplica",IF($E15&lt;TODAY(),"Vencido: comprobar",IF($E15&lt;=TODAY()+$O$4,"Próximo: comprobar","Pendiente"))))))),"Revisar fechas"))</f>
        <v/>
      </c>
    </row>
    <row r="16" ht="30" customHeight="1">
      <c r="A16" s="15" t="n"/>
      <c r="B16" s="16" t="n"/>
      <c r="C16" s="15" t="n"/>
      <c r="D16" s="15" t="n"/>
      <c r="E16" s="16" t="n"/>
      <c r="F16" s="17" t="n"/>
      <c r="G16" s="18" t="n"/>
      <c r="H16" s="15" t="n"/>
      <c r="I16" s="15" t="n"/>
      <c r="J16" s="19" t="n"/>
      <c r="K16" s="6">
        <f>IF($A16="","",IF(OR($E16="",$J16=$N$6,$J16=$N$7),"",IFERROR($E16-TODAY(),"")))</f>
        <v/>
      </c>
      <c r="L16" s="21">
        <f>IF($A16="","",IFERROR(IF($J16="","Revisar estado",IF(OR($B16="",$E16=""),"Revisar fechas",IF($E16&gt;$B16,"Revisar fechas",IF($J16=$N$6,"Correcto",IF($J16=$N$7,"No aplica",IF($E16&lt;TODAY(),"Vencido: comprobar",IF($E16&lt;=TODAY()+$O$4,"Próximo: comprobar","Pendiente"))))))),"Revisar fechas"))</f>
        <v/>
      </c>
    </row>
    <row r="17" ht="30" customHeight="1">
      <c r="A17" s="15" t="n"/>
      <c r="B17" s="16" t="n"/>
      <c r="C17" s="15" t="n"/>
      <c r="D17" s="15" t="n"/>
      <c r="E17" s="16" t="n"/>
      <c r="F17" s="17" t="n"/>
      <c r="G17" s="18" t="n"/>
      <c r="H17" s="15" t="n"/>
      <c r="I17" s="15" t="n"/>
      <c r="J17" s="19" t="n"/>
      <c r="K17" s="8">
        <f>IF($A17="","",IF(OR($E17="",$J17=$N$6,$J17=$N$7),"",IFERROR($E17-TODAY(),"")))</f>
        <v/>
      </c>
      <c r="L17" s="20">
        <f>IF($A17="","",IFERROR(IF($J17="","Revisar estado",IF(OR($B17="",$E17=""),"Revisar fechas",IF($E17&gt;$B17,"Revisar fechas",IF($J17=$N$6,"Correcto",IF($J17=$N$7,"No aplica",IF($E17&lt;TODAY(),"Vencido: comprobar",IF($E17&lt;=TODAY()+$O$4,"Próximo: comprobar","Pendiente"))))))),"Revisar fechas"))</f>
        <v/>
      </c>
    </row>
    <row r="18" ht="30" customHeight="1">
      <c r="A18" s="15" t="n"/>
      <c r="B18" s="16" t="n"/>
      <c r="C18" s="15" t="n"/>
      <c r="D18" s="15" t="n"/>
      <c r="E18" s="16" t="n"/>
      <c r="F18" s="17" t="n"/>
      <c r="G18" s="18" t="n"/>
      <c r="H18" s="15" t="n"/>
      <c r="I18" s="15" t="n"/>
      <c r="J18" s="19" t="n"/>
      <c r="K18" s="6">
        <f>IF($A18="","",IF(OR($E18="",$J18=$N$6,$J18=$N$7),"",IFERROR($E18-TODAY(),"")))</f>
        <v/>
      </c>
      <c r="L18" s="21">
        <f>IF($A18="","",IFERROR(IF($J18="","Revisar estado",IF(OR($B18="",$E18=""),"Revisar fechas",IF($E18&gt;$B18,"Revisar fechas",IF($J18=$N$6,"Correcto",IF($J18=$N$7,"No aplica",IF($E18&lt;TODAY(),"Vencido: comprobar",IF($E18&lt;=TODAY()+$O$4,"Próximo: comprobar","Pendiente"))))))),"Revisar fechas"))</f>
        <v/>
      </c>
    </row>
    <row r="19" ht="30" customHeight="1">
      <c r="A19" s="15" t="n"/>
      <c r="B19" s="16" t="n"/>
      <c r="C19" s="15" t="n"/>
      <c r="D19" s="15" t="n"/>
      <c r="E19" s="16" t="n"/>
      <c r="F19" s="17" t="n"/>
      <c r="G19" s="18" t="n"/>
      <c r="H19" s="15" t="n"/>
      <c r="I19" s="15" t="n"/>
      <c r="J19" s="19" t="n"/>
      <c r="K19" s="8">
        <f>IF($A19="","",IF(OR($E19="",$J19=$N$6,$J19=$N$7),"",IFERROR($E19-TODAY(),"")))</f>
        <v/>
      </c>
      <c r="L19" s="20">
        <f>IF($A19="","",IFERROR(IF($J19="","Revisar estado",IF(OR($B19="",$E19=""),"Revisar fechas",IF($E19&gt;$B19,"Revisar fechas",IF($J19=$N$6,"Correcto",IF($J19=$N$7,"No aplica",IF($E19&lt;TODAY(),"Vencido: comprobar",IF($E19&lt;=TODAY()+$O$4,"Próximo: comprobar","Pendiente"))))))),"Revisar fechas"))</f>
        <v/>
      </c>
    </row>
    <row r="20" ht="30" customHeight="1">
      <c r="A20" s="15" t="n"/>
      <c r="B20" s="16" t="n"/>
      <c r="C20" s="15" t="n"/>
      <c r="D20" s="15" t="n"/>
      <c r="E20" s="16" t="n"/>
      <c r="F20" s="17" t="n"/>
      <c r="G20" s="18" t="n"/>
      <c r="H20" s="15" t="n"/>
      <c r="I20" s="15" t="n"/>
      <c r="J20" s="19" t="n"/>
      <c r="K20" s="6">
        <f>IF($A20="","",IF(OR($E20="",$J20=$N$6,$J20=$N$7),"",IFERROR($E20-TODAY(),"")))</f>
        <v/>
      </c>
      <c r="L20" s="21">
        <f>IF($A20="","",IFERROR(IF($J20="","Revisar estado",IF(OR($B20="",$E20=""),"Revisar fechas",IF($E20&gt;$B20,"Revisar fechas",IF($J20=$N$6,"Correcto",IF($J20=$N$7,"No aplica",IF($E20&lt;TODAY(),"Vencido: comprobar",IF($E20&lt;=TODAY()+$O$4,"Próximo: comprobar","Pendiente"))))))),"Revisar fechas"))</f>
        <v/>
      </c>
    </row>
    <row r="21" ht="30" customHeight="1">
      <c r="A21" s="15" t="n"/>
      <c r="B21" s="16" t="n"/>
      <c r="C21" s="15" t="n"/>
      <c r="D21" s="15" t="n"/>
      <c r="E21" s="16" t="n"/>
      <c r="F21" s="17" t="n"/>
      <c r="G21" s="18" t="n"/>
      <c r="H21" s="15" t="n"/>
      <c r="I21" s="15" t="n"/>
      <c r="J21" s="19" t="n"/>
      <c r="K21" s="8">
        <f>IF($A21="","",IF(OR($E21="",$J21=$N$6,$J21=$N$7),"",IFERROR($E21-TODAY(),"")))</f>
        <v/>
      </c>
      <c r="L21" s="20">
        <f>IF($A21="","",IFERROR(IF($J21="","Revisar estado",IF(OR($B21="",$E21=""),"Revisar fechas",IF($E21&gt;$B21,"Revisar fechas",IF($J21=$N$6,"Correcto",IF($J21=$N$7,"No aplica",IF($E21&lt;TODAY(),"Vencido: comprobar",IF($E21&lt;=TODAY()+$O$4,"Próximo: comprobar","Pendiente"))))))),"Revisar fechas"))</f>
        <v/>
      </c>
    </row>
    <row r="22" ht="30" customHeight="1">
      <c r="A22" s="15" t="n"/>
      <c r="B22" s="16" t="n"/>
      <c r="C22" s="15" t="n"/>
      <c r="D22" s="15" t="n"/>
      <c r="E22" s="16" t="n"/>
      <c r="F22" s="17" t="n"/>
      <c r="G22" s="18" t="n"/>
      <c r="H22" s="15" t="n"/>
      <c r="I22" s="15" t="n"/>
      <c r="J22" s="19" t="n"/>
      <c r="K22" s="6">
        <f>IF($A22="","",IF(OR($E22="",$J22=$N$6,$J22=$N$7),"",IFERROR($E22-TODAY(),"")))</f>
        <v/>
      </c>
      <c r="L22" s="21">
        <f>IF($A22="","",IFERROR(IF($J22="","Revisar estado",IF(OR($B22="",$E22=""),"Revisar fechas",IF($E22&gt;$B22,"Revisar fechas",IF($J22=$N$6,"Correcto",IF($J22=$N$7,"No aplica",IF($E22&lt;TODAY(),"Vencido: comprobar",IF($E22&lt;=TODAY()+$O$4,"Próximo: comprobar","Pendiente"))))))),"Revisar fechas"))</f>
        <v/>
      </c>
    </row>
    <row r="23" ht="30" customHeight="1">
      <c r="A23" s="15" t="n"/>
      <c r="B23" s="16" t="n"/>
      <c r="C23" s="15" t="n"/>
      <c r="D23" s="15" t="n"/>
      <c r="E23" s="16" t="n"/>
      <c r="F23" s="17" t="n"/>
      <c r="G23" s="18" t="n"/>
      <c r="H23" s="15" t="n"/>
      <c r="I23" s="15" t="n"/>
      <c r="J23" s="19" t="n"/>
      <c r="K23" s="8">
        <f>IF($A23="","",IF(OR($E23="",$J23=$N$6,$J23=$N$7),"",IFERROR($E23-TODAY(),"")))</f>
        <v/>
      </c>
      <c r="L23" s="20">
        <f>IF($A23="","",IFERROR(IF($J23="","Revisar estado",IF(OR($B23="",$E23=""),"Revisar fechas",IF($E23&gt;$B23,"Revisar fechas",IF($J23=$N$6,"Correcto",IF($J23=$N$7,"No aplica",IF($E23&lt;TODAY(),"Vencido: comprobar",IF($E23&lt;=TODAY()+$O$4,"Próximo: comprobar","Pendiente"))))))),"Revisar fechas"))</f>
        <v/>
      </c>
    </row>
    <row r="24" ht="30" customHeight="1">
      <c r="A24" s="15" t="n"/>
      <c r="B24" s="16" t="n"/>
      <c r="C24" s="15" t="n"/>
      <c r="D24" s="15" t="n"/>
      <c r="E24" s="16" t="n"/>
      <c r="F24" s="17" t="n"/>
      <c r="G24" s="18" t="n"/>
      <c r="H24" s="15" t="n"/>
      <c r="I24" s="15" t="n"/>
      <c r="J24" s="19" t="n"/>
      <c r="K24" s="6">
        <f>IF($A24="","",IF(OR($E24="",$J24=$N$6,$J24=$N$7),"",IFERROR($E24-TODAY(),"")))</f>
        <v/>
      </c>
      <c r="L24" s="21">
        <f>IF($A24="","",IFERROR(IF($J24="","Revisar estado",IF(OR($B24="",$E24=""),"Revisar fechas",IF($E24&gt;$B24,"Revisar fechas",IF($J24=$N$6,"Correcto",IF($J24=$N$7,"No aplica",IF($E24&lt;TODAY(),"Vencido: comprobar",IF($E24&lt;=TODAY()+$O$4,"Próximo: comprobar","Pendiente"))))))),"Revisar fechas"))</f>
        <v/>
      </c>
    </row>
    <row r="25" ht="30" customHeight="1">
      <c r="A25" s="15" t="n"/>
      <c r="B25" s="16" t="n"/>
      <c r="C25" s="15" t="n"/>
      <c r="D25" s="15" t="n"/>
      <c r="E25" s="16" t="n"/>
      <c r="F25" s="17" t="n"/>
      <c r="G25" s="18" t="n"/>
      <c r="H25" s="15" t="n"/>
      <c r="I25" s="15" t="n"/>
      <c r="J25" s="19" t="n"/>
      <c r="K25" s="8">
        <f>IF($A25="","",IF(OR($E25="",$J25=$N$6,$J25=$N$7),"",IFERROR($E25-TODAY(),"")))</f>
        <v/>
      </c>
      <c r="L25" s="20">
        <f>IF($A25="","",IFERROR(IF($J25="","Revisar estado",IF(OR($B25="",$E25=""),"Revisar fechas",IF($E25&gt;$B25,"Revisar fechas",IF($J25=$N$6,"Correcto",IF($J25=$N$7,"No aplica",IF($E25&lt;TODAY(),"Vencido: comprobar",IF($E25&lt;=TODAY()+$O$4,"Próximo: comprobar","Pendiente"))))))),"Revisar fechas"))</f>
        <v/>
      </c>
    </row>
    <row r="26" ht="30" customHeight="1">
      <c r="A26" s="15" t="n"/>
      <c r="B26" s="16" t="n"/>
      <c r="C26" s="15" t="n"/>
      <c r="D26" s="15" t="n"/>
      <c r="E26" s="16" t="n"/>
      <c r="F26" s="17" t="n"/>
      <c r="G26" s="18" t="n"/>
      <c r="H26" s="15" t="n"/>
      <c r="I26" s="15" t="n"/>
      <c r="J26" s="19" t="n"/>
      <c r="K26" s="6">
        <f>IF($A26="","",IF(OR($E26="",$J26=$N$6,$J26=$N$7),"",IFERROR($E26-TODAY(),"")))</f>
        <v/>
      </c>
      <c r="L26" s="21">
        <f>IF($A26="","",IFERROR(IF($J26="","Revisar estado",IF(OR($B26="",$E26=""),"Revisar fechas",IF($E26&gt;$B26,"Revisar fechas",IF($J26=$N$6,"Correcto",IF($J26=$N$7,"No aplica",IF($E26&lt;TODAY(),"Vencido: comprobar",IF($E26&lt;=TODAY()+$O$4,"Próximo: comprobar","Pendiente"))))))),"Revisar fechas"))</f>
        <v/>
      </c>
    </row>
    <row r="27" ht="30" customHeight="1">
      <c r="A27" s="15" t="n"/>
      <c r="B27" s="16" t="n"/>
      <c r="C27" s="15" t="n"/>
      <c r="D27" s="15" t="n"/>
      <c r="E27" s="16" t="n"/>
      <c r="F27" s="17" t="n"/>
      <c r="G27" s="18" t="n"/>
      <c r="H27" s="15" t="n"/>
      <c r="I27" s="15" t="n"/>
      <c r="J27" s="19" t="n"/>
      <c r="K27" s="8">
        <f>IF($A27="","",IF(OR($E27="",$J27=$N$6,$J27=$N$7),"",IFERROR($E27-TODAY(),"")))</f>
        <v/>
      </c>
      <c r="L27" s="20">
        <f>IF($A27="","",IFERROR(IF($J27="","Revisar estado",IF(OR($B27="",$E27=""),"Revisar fechas",IF($E27&gt;$B27,"Revisar fechas",IF($J27=$N$6,"Correcto",IF($J27=$N$7,"No aplica",IF($E27&lt;TODAY(),"Vencido: comprobar",IF($E27&lt;=TODAY()+$O$4,"Próximo: comprobar","Pendiente"))))))),"Revisar fechas"))</f>
        <v/>
      </c>
    </row>
    <row r="28" ht="30" customHeight="1">
      <c r="A28" s="15" t="n"/>
      <c r="B28" s="16" t="n"/>
      <c r="C28" s="15" t="n"/>
      <c r="D28" s="15" t="n"/>
      <c r="E28" s="16" t="n"/>
      <c r="F28" s="17" t="n"/>
      <c r="G28" s="18" t="n"/>
      <c r="H28" s="15" t="n"/>
      <c r="I28" s="15" t="n"/>
      <c r="J28" s="19" t="n"/>
      <c r="K28" s="6">
        <f>IF($A28="","",IF(OR($E28="",$J28=$N$6,$J28=$N$7),"",IFERROR($E28-TODAY(),"")))</f>
        <v/>
      </c>
      <c r="L28" s="21">
        <f>IF($A28="","",IFERROR(IF($J28="","Revisar estado",IF(OR($B28="",$E28=""),"Revisar fechas",IF($E28&gt;$B28,"Revisar fechas",IF($J28=$N$6,"Correcto",IF($J28=$N$7,"No aplica",IF($E28&lt;TODAY(),"Vencido: comprobar",IF($E28&lt;=TODAY()+$O$4,"Próximo: comprobar","Pendiente"))))))),"Revisar fechas"))</f>
        <v/>
      </c>
    </row>
    <row r="29" ht="30" customHeight="1">
      <c r="A29" s="15" t="n"/>
      <c r="B29" s="16" t="n"/>
      <c r="C29" s="15" t="n"/>
      <c r="D29" s="15" t="n"/>
      <c r="E29" s="16" t="n"/>
      <c r="F29" s="17" t="n"/>
      <c r="G29" s="18" t="n"/>
      <c r="H29" s="15" t="n"/>
      <c r="I29" s="15" t="n"/>
      <c r="J29" s="19" t="n"/>
      <c r="K29" s="8">
        <f>IF($A29="","",IF(OR($E29="",$J29=$N$6,$J29=$N$7),"",IFERROR($E29-TODAY(),"")))</f>
        <v/>
      </c>
      <c r="L29" s="20">
        <f>IF($A29="","",IFERROR(IF($J29="","Revisar estado",IF(OR($B29="",$E29=""),"Revisar fechas",IF($E29&gt;$B29,"Revisar fechas",IF($J29=$N$6,"Correcto",IF($J29=$N$7,"No aplica",IF($E29&lt;TODAY(),"Vencido: comprobar",IF($E29&lt;=TODAY()+$O$4,"Próximo: comprobar","Pendiente"))))))),"Revisar fechas"))</f>
        <v/>
      </c>
    </row>
    <row r="30" ht="30" customHeight="1">
      <c r="A30" s="15" t="n"/>
      <c r="B30" s="16" t="n"/>
      <c r="C30" s="15" t="n"/>
      <c r="D30" s="15" t="n"/>
      <c r="E30" s="16" t="n"/>
      <c r="F30" s="17" t="n"/>
      <c r="G30" s="18" t="n"/>
      <c r="H30" s="15" t="n"/>
      <c r="I30" s="15" t="n"/>
      <c r="J30" s="19" t="n"/>
      <c r="K30" s="6">
        <f>IF($A30="","",IF(OR($E30="",$J30=$N$6,$J30=$N$7),"",IFERROR($E30-TODAY(),"")))</f>
        <v/>
      </c>
      <c r="L30" s="21">
        <f>IF($A30="","",IFERROR(IF($J30="","Revisar estado",IF(OR($B30="",$E30=""),"Revisar fechas",IF($E30&gt;$B30,"Revisar fechas",IF($J30=$N$6,"Correcto",IF($J30=$N$7,"No aplica",IF($E30&lt;TODAY(),"Vencido: comprobar",IF($E30&lt;=TODAY()+$O$4,"Próximo: comprobar","Pendiente"))))))),"Revisar fechas"))</f>
        <v/>
      </c>
    </row>
    <row r="31" ht="30" customHeight="1">
      <c r="A31" s="15" t="n"/>
      <c r="B31" s="16" t="n"/>
      <c r="C31" s="15" t="n"/>
      <c r="D31" s="15" t="n"/>
      <c r="E31" s="16" t="n"/>
      <c r="F31" s="17" t="n"/>
      <c r="G31" s="18" t="n"/>
      <c r="H31" s="15" t="n"/>
      <c r="I31" s="15" t="n"/>
      <c r="J31" s="19" t="n"/>
      <c r="K31" s="8">
        <f>IF($A31="","",IF(OR($E31="",$J31=$N$6,$J31=$N$7),"",IFERROR($E31-TODAY(),"")))</f>
        <v/>
      </c>
      <c r="L31" s="20">
        <f>IF($A31="","",IFERROR(IF($J31="","Revisar estado",IF(OR($B31="",$E31=""),"Revisar fechas",IF($E31&gt;$B31,"Revisar fechas",IF($J31=$N$6,"Correcto",IF($J31=$N$7,"No aplica",IF($E31&lt;TODAY(),"Vencido: comprobar",IF($E31&lt;=TODAY()+$O$4,"Próximo: comprobar","Pendiente"))))))),"Revisar fechas"))</f>
        <v/>
      </c>
    </row>
    <row r="32" ht="30" customHeight="1">
      <c r="A32" s="15" t="n"/>
      <c r="B32" s="16" t="n"/>
      <c r="C32" s="15" t="n"/>
      <c r="D32" s="15" t="n"/>
      <c r="E32" s="16" t="n"/>
      <c r="F32" s="17" t="n"/>
      <c r="G32" s="18" t="n"/>
      <c r="H32" s="15" t="n"/>
      <c r="I32" s="15" t="n"/>
      <c r="J32" s="19" t="n"/>
      <c r="K32" s="6">
        <f>IF($A32="","",IF(OR($E32="",$J32=$N$6,$J32=$N$7),"",IFERROR($E32-TODAY(),"")))</f>
        <v/>
      </c>
      <c r="L32" s="21">
        <f>IF($A32="","",IFERROR(IF($J32="","Revisar estado",IF(OR($B32="",$E32=""),"Revisar fechas",IF($E32&gt;$B32,"Revisar fechas",IF($J32=$N$6,"Correcto",IF($J32=$N$7,"No aplica",IF($E32&lt;TODAY(),"Vencido: comprobar",IF($E32&lt;=TODAY()+$O$4,"Próximo: comprobar","Pendiente"))))))),"Revisar fechas"))</f>
        <v/>
      </c>
    </row>
    <row r="33" ht="30" customHeight="1">
      <c r="A33" s="15" t="n"/>
      <c r="B33" s="16" t="n"/>
      <c r="C33" s="15" t="n"/>
      <c r="D33" s="15" t="n"/>
      <c r="E33" s="16" t="n"/>
      <c r="F33" s="17" t="n"/>
      <c r="G33" s="18" t="n"/>
      <c r="H33" s="15" t="n"/>
      <c r="I33" s="15" t="n"/>
      <c r="J33" s="19" t="n"/>
      <c r="K33" s="8">
        <f>IF($A33="","",IF(OR($E33="",$J33=$N$6,$J33=$N$7),"",IFERROR($E33-TODAY(),"")))</f>
        <v/>
      </c>
      <c r="L33" s="20">
        <f>IF($A33="","",IFERROR(IF($J33="","Revisar estado",IF(OR($B33="",$E33=""),"Revisar fechas",IF($E33&gt;$B33,"Revisar fechas",IF($J33=$N$6,"Correcto",IF($J33=$N$7,"No aplica",IF($E33&lt;TODAY(),"Vencido: comprobar",IF($E33&lt;=TODAY()+$O$4,"Próximo: comprobar","Pendiente"))))))),"Revisar fechas"))</f>
        <v/>
      </c>
    </row>
    <row r="34" ht="30" customHeight="1">
      <c r="A34" s="15" t="n"/>
      <c r="B34" s="16" t="n"/>
      <c r="C34" s="15" t="n"/>
      <c r="D34" s="15" t="n"/>
      <c r="E34" s="16" t="n"/>
      <c r="F34" s="17" t="n"/>
      <c r="G34" s="18" t="n"/>
      <c r="H34" s="15" t="n"/>
      <c r="I34" s="15" t="n"/>
      <c r="J34" s="19" t="n"/>
      <c r="K34" s="6">
        <f>IF($A34="","",IF(OR($E34="",$J34=$N$6,$J34=$N$7),"",IFERROR($E34-TODAY(),"")))</f>
        <v/>
      </c>
      <c r="L34" s="21">
        <f>IF($A34="","",IFERROR(IF($J34="","Revisar estado",IF(OR($B34="",$E34=""),"Revisar fechas",IF($E34&gt;$B34,"Revisar fechas",IF($J34=$N$6,"Correcto",IF($J34=$N$7,"No aplica",IF($E34&lt;TODAY(),"Vencido: comprobar",IF($E34&lt;=TODAY()+$O$4,"Próximo: comprobar","Pendiente"))))))),"Revisar fechas"))</f>
        <v/>
      </c>
    </row>
    <row r="35" ht="30" customHeight="1">
      <c r="A35" s="15" t="n"/>
      <c r="B35" s="16" t="n"/>
      <c r="C35" s="15" t="n"/>
      <c r="D35" s="15" t="n"/>
      <c r="E35" s="16" t="n"/>
      <c r="F35" s="17" t="n"/>
      <c r="G35" s="18" t="n"/>
      <c r="H35" s="15" t="n"/>
      <c r="I35" s="15" t="n"/>
      <c r="J35" s="19" t="n"/>
      <c r="K35" s="8">
        <f>IF($A35="","",IF(OR($E35="",$J35=$N$6,$J35=$N$7),"",IFERROR($E35-TODAY(),"")))</f>
        <v/>
      </c>
      <c r="L35" s="20">
        <f>IF($A35="","",IFERROR(IF($J35="","Revisar estado",IF(OR($B35="",$E35=""),"Revisar fechas",IF($E35&gt;$B35,"Revisar fechas",IF($J35=$N$6,"Correcto",IF($J35=$N$7,"No aplica",IF($E35&lt;TODAY(),"Vencido: comprobar",IF($E35&lt;=TODAY()+$O$4,"Próximo: comprobar","Pendiente"))))))),"Revisar fechas"))</f>
        <v/>
      </c>
    </row>
    <row r="36" ht="30" customHeight="1">
      <c r="A36" s="15" t="n"/>
      <c r="B36" s="16" t="n"/>
      <c r="C36" s="15" t="n"/>
      <c r="D36" s="15" t="n"/>
      <c r="E36" s="16" t="n"/>
      <c r="F36" s="17" t="n"/>
      <c r="G36" s="18" t="n"/>
      <c r="H36" s="15" t="n"/>
      <c r="I36" s="15" t="n"/>
      <c r="J36" s="19" t="n"/>
      <c r="K36" s="6">
        <f>IF($A36="","",IF(OR($E36="",$J36=$N$6,$J36=$N$7),"",IFERROR($E36-TODAY(),"")))</f>
        <v/>
      </c>
      <c r="L36" s="21">
        <f>IF($A36="","",IFERROR(IF($J36="","Revisar estado",IF(OR($B36="",$E36=""),"Revisar fechas",IF($E36&gt;$B36,"Revisar fechas",IF($J36=$N$6,"Correcto",IF($J36=$N$7,"No aplica",IF($E36&lt;TODAY(),"Vencido: comprobar",IF($E36&lt;=TODAY()+$O$4,"Próximo: comprobar","Pendiente"))))))),"Revisar fechas"))</f>
        <v/>
      </c>
    </row>
    <row r="37" ht="30" customHeight="1">
      <c r="A37" s="15" t="n"/>
      <c r="B37" s="16" t="n"/>
      <c r="C37" s="15" t="n"/>
      <c r="D37" s="15" t="n"/>
      <c r="E37" s="16" t="n"/>
      <c r="F37" s="17" t="n"/>
      <c r="G37" s="18" t="n"/>
      <c r="H37" s="15" t="n"/>
      <c r="I37" s="15" t="n"/>
      <c r="J37" s="19" t="n"/>
      <c r="K37" s="8">
        <f>IF($A37="","",IF(OR($E37="",$J37=$N$6,$J37=$N$7),"",IFERROR($E37-TODAY(),"")))</f>
        <v/>
      </c>
      <c r="L37" s="20">
        <f>IF($A37="","",IFERROR(IF($J37="","Revisar estado",IF(OR($B37="",$E37=""),"Revisar fechas",IF($E37&gt;$B37,"Revisar fechas",IF($J37=$N$6,"Correcto",IF($J37=$N$7,"No aplica",IF($E37&lt;TODAY(),"Vencido: comprobar",IF($E37&lt;=TODAY()+$O$4,"Próximo: comprobar","Pendiente"))))))),"Revisar fechas"))</f>
        <v/>
      </c>
    </row>
    <row r="38" ht="30" customHeight="1">
      <c r="A38" s="15" t="n"/>
      <c r="B38" s="16" t="n"/>
      <c r="C38" s="15" t="n"/>
      <c r="D38" s="15" t="n"/>
      <c r="E38" s="16" t="n"/>
      <c r="F38" s="17" t="n"/>
      <c r="G38" s="18" t="n"/>
      <c r="H38" s="15" t="n"/>
      <c r="I38" s="15" t="n"/>
      <c r="J38" s="19" t="n"/>
      <c r="K38" s="6">
        <f>IF($A38="","",IF(OR($E38="",$J38=$N$6,$J38=$N$7),"",IFERROR($E38-TODAY(),"")))</f>
        <v/>
      </c>
      <c r="L38" s="21">
        <f>IF($A38="","",IFERROR(IF($J38="","Revisar estado",IF(OR($B38="",$E38=""),"Revisar fechas",IF($E38&gt;$B38,"Revisar fechas",IF($J38=$N$6,"Correcto",IF($J38=$N$7,"No aplica",IF($E38&lt;TODAY(),"Vencido: comprobar",IF($E38&lt;=TODAY()+$O$4,"Próximo: comprobar","Pendiente"))))))),"Revisar fechas"))</f>
        <v/>
      </c>
    </row>
    <row r="39" ht="30" customHeight="1">
      <c r="A39" s="15" t="n"/>
      <c r="B39" s="16" t="n"/>
      <c r="C39" s="15" t="n"/>
      <c r="D39" s="15" t="n"/>
      <c r="E39" s="16" t="n"/>
      <c r="F39" s="17" t="n"/>
      <c r="G39" s="18" t="n"/>
      <c r="H39" s="15" t="n"/>
      <c r="I39" s="15" t="n"/>
      <c r="J39" s="19" t="n"/>
      <c r="K39" s="8">
        <f>IF($A39="","",IF(OR($E39="",$J39=$N$6,$J39=$N$7),"",IFERROR($E39-TODAY(),"")))</f>
        <v/>
      </c>
      <c r="L39" s="20">
        <f>IF($A39="","",IFERROR(IF($J39="","Revisar estado",IF(OR($B39="",$E39=""),"Revisar fechas",IF($E39&gt;$B39,"Revisar fechas",IF($J39=$N$6,"Correcto",IF($J39=$N$7,"No aplica",IF($E39&lt;TODAY(),"Vencido: comprobar",IF($E39&lt;=TODAY()+$O$4,"Próximo: comprobar","Pendiente"))))))),"Revisar fechas"))</f>
        <v/>
      </c>
    </row>
    <row r="40" ht="30" customHeight="1">
      <c r="A40" s="15" t="n"/>
      <c r="B40" s="16" t="n"/>
      <c r="C40" s="15" t="n"/>
      <c r="D40" s="15" t="n"/>
      <c r="E40" s="16" t="n"/>
      <c r="F40" s="17" t="n"/>
      <c r="G40" s="18" t="n"/>
      <c r="H40" s="15" t="n"/>
      <c r="I40" s="15" t="n"/>
      <c r="J40" s="19" t="n"/>
      <c r="K40" s="6">
        <f>IF($A40="","",IF(OR($E40="",$J40=$N$6,$J40=$N$7),"",IFERROR($E40-TODAY(),"")))</f>
        <v/>
      </c>
      <c r="L40" s="21">
        <f>IF($A40="","",IFERROR(IF($J40="","Revisar estado",IF(OR($B40="",$E40=""),"Revisar fechas",IF($E40&gt;$B40,"Revisar fechas",IF($J40=$N$6,"Correcto",IF($J40=$N$7,"No aplica",IF($E40&lt;TODAY(),"Vencido: comprobar",IF($E40&lt;=TODAY()+$O$4,"Próximo: comprobar","Pendiente"))))))),"Revisar fechas"))</f>
        <v/>
      </c>
    </row>
    <row r="41" ht="30" customHeight="1">
      <c r="A41" s="15" t="n"/>
      <c r="B41" s="16" t="n"/>
      <c r="C41" s="15" t="n"/>
      <c r="D41" s="15" t="n"/>
      <c r="E41" s="16" t="n"/>
      <c r="F41" s="17" t="n"/>
      <c r="G41" s="18" t="n"/>
      <c r="H41" s="15" t="n"/>
      <c r="I41" s="15" t="n"/>
      <c r="J41" s="19" t="n"/>
      <c r="K41" s="8">
        <f>IF($A41="","",IF(OR($E41="",$J41=$N$6,$J41=$N$7),"",IFERROR($E41-TODAY(),"")))</f>
        <v/>
      </c>
      <c r="L41" s="20">
        <f>IF($A41="","",IFERROR(IF($J41="","Revisar estado",IF(OR($B41="",$E41=""),"Revisar fechas",IF($E41&gt;$B41,"Revisar fechas",IF($J41=$N$6,"Correcto",IF($J41=$N$7,"No aplica",IF($E41&lt;TODAY(),"Vencido: comprobar",IF($E41&lt;=TODAY()+$O$4,"Próximo: comprobar","Pendiente"))))))),"Revisar fechas"))</f>
        <v/>
      </c>
    </row>
    <row r="42" ht="30" customHeight="1">
      <c r="A42" s="15" t="n"/>
      <c r="B42" s="16" t="n"/>
      <c r="C42" s="15" t="n"/>
      <c r="D42" s="15" t="n"/>
      <c r="E42" s="16" t="n"/>
      <c r="F42" s="17" t="n"/>
      <c r="G42" s="18" t="n"/>
      <c r="H42" s="15" t="n"/>
      <c r="I42" s="15" t="n"/>
      <c r="J42" s="19" t="n"/>
      <c r="K42" s="6">
        <f>IF($A42="","",IF(OR($E42="",$J42=$N$6,$J42=$N$7),"",IFERROR($E42-TODAY(),"")))</f>
        <v/>
      </c>
      <c r="L42" s="21">
        <f>IF($A42="","",IFERROR(IF($J42="","Revisar estado",IF(OR($B42="",$E42=""),"Revisar fechas",IF($E42&gt;$B42,"Revisar fechas",IF($J42=$N$6,"Correcto",IF($J42=$N$7,"No aplica",IF($E42&lt;TODAY(),"Vencido: comprobar",IF($E42&lt;=TODAY()+$O$4,"Próximo: comprobar","Pendiente"))))))),"Revisar fechas"))</f>
        <v/>
      </c>
    </row>
    <row r="43" ht="30" customHeight="1">
      <c r="A43" s="15" t="n"/>
      <c r="B43" s="16" t="n"/>
      <c r="C43" s="15" t="n"/>
      <c r="D43" s="15" t="n"/>
      <c r="E43" s="16" t="n"/>
      <c r="F43" s="17" t="n"/>
      <c r="G43" s="18" t="n"/>
      <c r="H43" s="15" t="n"/>
      <c r="I43" s="15" t="n"/>
      <c r="J43" s="19" t="n"/>
      <c r="K43" s="8">
        <f>IF($A43="","",IF(OR($E43="",$J43=$N$6,$J43=$N$7),"",IFERROR($E43-TODAY(),"")))</f>
        <v/>
      </c>
      <c r="L43" s="20">
        <f>IF($A43="","",IFERROR(IF($J43="","Revisar estado",IF(OR($B43="",$E43=""),"Revisar fechas",IF($E43&gt;$B43,"Revisar fechas",IF($J43=$N$6,"Correcto",IF($J43=$N$7,"No aplica",IF($E43&lt;TODAY(),"Vencido: comprobar",IF($E43&lt;=TODAY()+$O$4,"Próximo: comprobar","Pendiente"))))))),"Revisar fechas"))</f>
        <v/>
      </c>
    </row>
    <row r="44" ht="30" customHeight="1">
      <c r="A44" s="15" t="n"/>
      <c r="B44" s="16" t="n"/>
      <c r="C44" s="15" t="n"/>
      <c r="D44" s="15" t="n"/>
      <c r="E44" s="16" t="n"/>
      <c r="F44" s="17" t="n"/>
      <c r="G44" s="18" t="n"/>
      <c r="H44" s="15" t="n"/>
      <c r="I44" s="15" t="n"/>
      <c r="J44" s="19" t="n"/>
      <c r="K44" s="6">
        <f>IF($A44="","",IF(OR($E44="",$J44=$N$6,$J44=$N$7),"",IFERROR($E44-TODAY(),"")))</f>
        <v/>
      </c>
      <c r="L44" s="21">
        <f>IF($A44="","",IFERROR(IF($J44="","Revisar estado",IF(OR($B44="",$E44=""),"Revisar fechas",IF($E44&gt;$B44,"Revisar fechas",IF($J44=$N$6,"Correcto",IF($J44=$N$7,"No aplica",IF($E44&lt;TODAY(),"Vencido: comprobar",IF($E44&lt;=TODAY()+$O$4,"Próximo: comprobar","Pendiente"))))))),"Revisar fechas"))</f>
        <v/>
      </c>
    </row>
    <row r="45" ht="30" customHeight="1">
      <c r="A45" s="15" t="n"/>
      <c r="B45" s="16" t="n"/>
      <c r="C45" s="15" t="n"/>
      <c r="D45" s="15" t="n"/>
      <c r="E45" s="16" t="n"/>
      <c r="F45" s="17" t="n"/>
      <c r="G45" s="18" t="n"/>
      <c r="H45" s="15" t="n"/>
      <c r="I45" s="15" t="n"/>
      <c r="J45" s="19" t="n"/>
      <c r="K45" s="8">
        <f>IF($A45="","",IF(OR($E45="",$J45=$N$6,$J45=$N$7),"",IFERROR($E45-TODAY(),"")))</f>
        <v/>
      </c>
      <c r="L45" s="20">
        <f>IF($A45="","",IFERROR(IF($J45="","Revisar estado",IF(OR($B45="",$E45=""),"Revisar fechas",IF($E45&gt;$B45,"Revisar fechas",IF($J45=$N$6,"Correcto",IF($J45=$N$7,"No aplica",IF($E45&lt;TODAY(),"Vencido: comprobar",IF($E45&lt;=TODAY()+$O$4,"Próximo: comprobar","Pendiente"))))))),"Revisar fechas"))</f>
        <v/>
      </c>
    </row>
    <row r="46" ht="30" customHeight="1">
      <c r="A46" s="15" t="n"/>
      <c r="B46" s="16" t="n"/>
      <c r="C46" s="15" t="n"/>
      <c r="D46" s="15" t="n"/>
      <c r="E46" s="16" t="n"/>
      <c r="F46" s="17" t="n"/>
      <c r="G46" s="18" t="n"/>
      <c r="H46" s="15" t="n"/>
      <c r="I46" s="15" t="n"/>
      <c r="J46" s="19" t="n"/>
      <c r="K46" s="6">
        <f>IF($A46="","",IF(OR($E46="",$J46=$N$6,$J46=$N$7),"",IFERROR($E46-TODAY(),"")))</f>
        <v/>
      </c>
      <c r="L46" s="21">
        <f>IF($A46="","",IFERROR(IF($J46="","Revisar estado",IF(OR($B46="",$E46=""),"Revisar fechas",IF($E46&gt;$B46,"Revisar fechas",IF($J46=$N$6,"Correcto",IF($J46=$N$7,"No aplica",IF($E46&lt;TODAY(),"Vencido: comprobar",IF($E46&lt;=TODAY()+$O$4,"Próximo: comprobar","Pendiente"))))))),"Revisar fechas"))</f>
        <v/>
      </c>
    </row>
    <row r="47" ht="30" customHeight="1">
      <c r="A47" s="15" t="n"/>
      <c r="B47" s="16" t="n"/>
      <c r="C47" s="15" t="n"/>
      <c r="D47" s="15" t="n"/>
      <c r="E47" s="16" t="n"/>
      <c r="F47" s="17" t="n"/>
      <c r="G47" s="18" t="n"/>
      <c r="H47" s="15" t="n"/>
      <c r="I47" s="15" t="n"/>
      <c r="J47" s="19" t="n"/>
      <c r="K47" s="8">
        <f>IF($A47="","",IF(OR($E47="",$J47=$N$6,$J47=$N$7),"",IFERROR($E47-TODAY(),"")))</f>
        <v/>
      </c>
      <c r="L47" s="20">
        <f>IF($A47="","",IFERROR(IF($J47="","Revisar estado",IF(OR($B47="",$E47=""),"Revisar fechas",IF($E47&gt;$B47,"Revisar fechas",IF($J47=$N$6,"Correcto",IF($J47=$N$7,"No aplica",IF($E47&lt;TODAY(),"Vencido: comprobar",IF($E47&lt;=TODAY()+$O$4,"Próximo: comprobar","Pendiente"))))))),"Revisar fechas"))</f>
        <v/>
      </c>
    </row>
    <row r="48" ht="30" customHeight="1">
      <c r="A48" s="15" t="n"/>
      <c r="B48" s="16" t="n"/>
      <c r="C48" s="15" t="n"/>
      <c r="D48" s="15" t="n"/>
      <c r="E48" s="16" t="n"/>
      <c r="F48" s="17" t="n"/>
      <c r="G48" s="18" t="n"/>
      <c r="H48" s="15" t="n"/>
      <c r="I48" s="15" t="n"/>
      <c r="J48" s="19" t="n"/>
      <c r="K48" s="6">
        <f>IF($A48="","",IF(OR($E48="",$J48=$N$6,$J48=$N$7),"",IFERROR($E48-TODAY(),"")))</f>
        <v/>
      </c>
      <c r="L48" s="21">
        <f>IF($A48="","",IFERROR(IF($J48="","Revisar estado",IF(OR($B48="",$E48=""),"Revisar fechas",IF($E48&gt;$B48,"Revisar fechas",IF($J48=$N$6,"Correcto",IF($J48=$N$7,"No aplica",IF($E48&lt;TODAY(),"Vencido: comprobar",IF($E48&lt;=TODAY()+$O$4,"Próximo: comprobar","Pendiente"))))))),"Revisar fechas"))</f>
        <v/>
      </c>
    </row>
    <row r="49" ht="30" customHeight="1">
      <c r="A49" s="15" t="n"/>
      <c r="B49" s="16" t="n"/>
      <c r="C49" s="15" t="n"/>
      <c r="D49" s="15" t="n"/>
      <c r="E49" s="16" t="n"/>
      <c r="F49" s="17" t="n"/>
      <c r="G49" s="18" t="n"/>
      <c r="H49" s="15" t="n"/>
      <c r="I49" s="15" t="n"/>
      <c r="J49" s="19" t="n"/>
      <c r="K49" s="8">
        <f>IF($A49="","",IF(OR($E49="",$J49=$N$6,$J49=$N$7),"",IFERROR($E49-TODAY(),"")))</f>
        <v/>
      </c>
      <c r="L49" s="20">
        <f>IF($A49="","",IFERROR(IF($J49="","Revisar estado",IF(OR($B49="",$E49=""),"Revisar fechas",IF($E49&gt;$B49,"Revisar fechas",IF($J49=$N$6,"Correcto",IF($J49=$N$7,"No aplica",IF($E49&lt;TODAY(),"Vencido: comprobar",IF($E49&lt;=TODAY()+$O$4,"Próximo: comprobar","Pendiente"))))))),"Revisar fechas"))</f>
        <v/>
      </c>
    </row>
    <row r="50" ht="30" customHeight="1">
      <c r="A50" s="15" t="n"/>
      <c r="B50" s="16" t="n"/>
      <c r="C50" s="15" t="n"/>
      <c r="D50" s="15" t="n"/>
      <c r="E50" s="16" t="n"/>
      <c r="F50" s="17" t="n"/>
      <c r="G50" s="18" t="n"/>
      <c r="H50" s="15" t="n"/>
      <c r="I50" s="15" t="n"/>
      <c r="J50" s="19" t="n"/>
      <c r="K50" s="6">
        <f>IF($A50="","",IF(OR($E50="",$J50=$N$6,$J50=$N$7),"",IFERROR($E50-TODAY(),"")))</f>
        <v/>
      </c>
      <c r="L50" s="21">
        <f>IF($A50="","",IFERROR(IF($J50="","Revisar estado",IF(OR($B50="",$E50=""),"Revisar fechas",IF($E50&gt;$B50,"Revisar fechas",IF($J50=$N$6,"Correcto",IF($J50=$N$7,"No aplica",IF($E50&lt;TODAY(),"Vencido: comprobar",IF($E50&lt;=TODAY()+$O$4,"Próximo: comprobar","Pendiente"))))))),"Revisar fechas"))</f>
        <v/>
      </c>
    </row>
    <row r="51" ht="30" customHeight="1">
      <c r="A51" s="15" t="n"/>
      <c r="B51" s="16" t="n"/>
      <c r="C51" s="15" t="n"/>
      <c r="D51" s="15" t="n"/>
      <c r="E51" s="16" t="n"/>
      <c r="F51" s="17" t="n"/>
      <c r="G51" s="18" t="n"/>
      <c r="H51" s="15" t="n"/>
      <c r="I51" s="15" t="n"/>
      <c r="J51" s="19" t="n"/>
      <c r="K51" s="8">
        <f>IF($A51="","",IF(OR($E51="",$J51=$N$6,$J51=$N$7),"",IFERROR($E51-TODAY(),"")))</f>
        <v/>
      </c>
      <c r="L51" s="20">
        <f>IF($A51="","",IFERROR(IF($J51="","Revisar estado",IF(OR($B51="",$E51=""),"Revisar fechas",IF($E51&gt;$B51,"Revisar fechas",IF($J51=$N$6,"Correcto",IF($J51=$N$7,"No aplica",IF($E51&lt;TODAY(),"Vencido: comprobar",IF($E51&lt;=TODAY()+$O$4,"Próximo: comprobar","Pendiente"))))))),"Revisar fechas"))</f>
        <v/>
      </c>
    </row>
    <row r="52" ht="30" customHeight="1">
      <c r="A52" s="15" t="n"/>
      <c r="B52" s="16" t="n"/>
      <c r="C52" s="15" t="n"/>
      <c r="D52" s="15" t="n"/>
      <c r="E52" s="16" t="n"/>
      <c r="F52" s="17" t="n"/>
      <c r="G52" s="18" t="n"/>
      <c r="H52" s="15" t="n"/>
      <c r="I52" s="15" t="n"/>
      <c r="J52" s="19" t="n"/>
      <c r="K52" s="6">
        <f>IF($A52="","",IF(OR($E52="",$J52=$N$6,$J52=$N$7),"",IFERROR($E52-TODAY(),"")))</f>
        <v/>
      </c>
      <c r="L52" s="21">
        <f>IF($A52="","",IFERROR(IF($J52="","Revisar estado",IF(OR($B52="",$E52=""),"Revisar fechas",IF($E52&gt;$B52,"Revisar fechas",IF($J52=$N$6,"Correcto",IF($J52=$N$7,"No aplica",IF($E52&lt;TODAY(),"Vencido: comprobar",IF($E52&lt;=TODAY()+$O$4,"Próximo: comprobar","Pendiente"))))))),"Revisar fechas"))</f>
        <v/>
      </c>
    </row>
    <row r="53" ht="30" customHeight="1">
      <c r="A53" s="15" t="n"/>
      <c r="B53" s="16" t="n"/>
      <c r="C53" s="15" t="n"/>
      <c r="D53" s="15" t="n"/>
      <c r="E53" s="16" t="n"/>
      <c r="F53" s="17" t="n"/>
      <c r="G53" s="18" t="n"/>
      <c r="H53" s="15" t="n"/>
      <c r="I53" s="15" t="n"/>
      <c r="J53" s="19" t="n"/>
      <c r="K53" s="8">
        <f>IF($A53="","",IF(OR($E53="",$J53=$N$6,$J53=$N$7),"",IFERROR($E53-TODAY(),"")))</f>
        <v/>
      </c>
      <c r="L53" s="20">
        <f>IF($A53="","",IFERROR(IF($J53="","Revisar estado",IF(OR($B53="",$E53=""),"Revisar fechas",IF($E53&gt;$B53,"Revisar fechas",IF($J53=$N$6,"Correcto",IF($J53=$N$7,"No aplica",IF($E53&lt;TODAY(),"Vencido: comprobar",IF($E53&lt;=TODAY()+$O$4,"Próximo: comprobar","Pendiente"))))))),"Revisar fechas"))</f>
        <v/>
      </c>
    </row>
    <row r="54" ht="30" customHeight="1">
      <c r="A54" s="15" t="n"/>
      <c r="B54" s="16" t="n"/>
      <c r="C54" s="15" t="n"/>
      <c r="D54" s="15" t="n"/>
      <c r="E54" s="16" t="n"/>
      <c r="F54" s="17" t="n"/>
      <c r="G54" s="18" t="n"/>
      <c r="H54" s="15" t="n"/>
      <c r="I54" s="15" t="n"/>
      <c r="J54" s="19" t="n"/>
      <c r="K54" s="6">
        <f>IF($A54="","",IF(OR($E54="",$J54=$N$6,$J54=$N$7),"",IFERROR($E54-TODAY(),"")))</f>
        <v/>
      </c>
      <c r="L54" s="21">
        <f>IF($A54="","",IFERROR(IF($J54="","Revisar estado",IF(OR($B54="",$E54=""),"Revisar fechas",IF($E54&gt;$B54,"Revisar fechas",IF($J54=$N$6,"Correcto",IF($J54=$N$7,"No aplica",IF($E54&lt;TODAY(),"Vencido: comprobar",IF($E54&lt;=TODAY()+$O$4,"Próximo: comprobar","Pendiente"))))))),"Revisar fechas"))</f>
        <v/>
      </c>
    </row>
    <row r="55" ht="30" customHeight="1">
      <c r="A55" s="15" t="n"/>
      <c r="B55" s="16" t="n"/>
      <c r="C55" s="15" t="n"/>
      <c r="D55" s="15" t="n"/>
      <c r="E55" s="16" t="n"/>
      <c r="F55" s="17" t="n"/>
      <c r="G55" s="18" t="n"/>
      <c r="H55" s="15" t="n"/>
      <c r="I55" s="15" t="n"/>
      <c r="J55" s="19" t="n"/>
      <c r="K55" s="8">
        <f>IF($A55="","",IF(OR($E55="",$J55=$N$6,$J55=$N$7),"",IFERROR($E55-TODAY(),"")))</f>
        <v/>
      </c>
      <c r="L55" s="20">
        <f>IF($A55="","",IFERROR(IF($J55="","Revisar estado",IF(OR($B55="",$E55=""),"Revisar fechas",IF($E55&gt;$B55,"Revisar fechas",IF($J55=$N$6,"Correcto",IF($J55=$N$7,"No aplica",IF($E55&lt;TODAY(),"Vencido: comprobar",IF($E55&lt;=TODAY()+$O$4,"Próximo: comprobar","Pendiente"))))))),"Revisar fechas"))</f>
        <v/>
      </c>
    </row>
    <row r="56" ht="30" customHeight="1">
      <c r="A56" s="15" t="n"/>
      <c r="B56" s="16" t="n"/>
      <c r="C56" s="15" t="n"/>
      <c r="D56" s="15" t="n"/>
      <c r="E56" s="16" t="n"/>
      <c r="F56" s="17" t="n"/>
      <c r="G56" s="18" t="n"/>
      <c r="H56" s="15" t="n"/>
      <c r="I56" s="15" t="n"/>
      <c r="J56" s="19" t="n"/>
      <c r="K56" s="6">
        <f>IF($A56="","",IF(OR($E56="",$J56=$N$6,$J56=$N$7),"",IFERROR($E56-TODAY(),"")))</f>
        <v/>
      </c>
      <c r="L56" s="21">
        <f>IF($A56="","",IFERROR(IF($J56="","Revisar estado",IF(OR($B56="",$E56=""),"Revisar fechas",IF($E56&gt;$B56,"Revisar fechas",IF($J56=$N$6,"Correcto",IF($J56=$N$7,"No aplica",IF($E56&lt;TODAY(),"Vencido: comprobar",IF($E56&lt;=TODAY()+$O$4,"Próximo: comprobar","Pendiente"))))))),"Revisar fechas"))</f>
        <v/>
      </c>
    </row>
    <row r="57" ht="30" customHeight="1">
      <c r="A57" s="15" t="n"/>
      <c r="B57" s="16" t="n"/>
      <c r="C57" s="15" t="n"/>
      <c r="D57" s="15" t="n"/>
      <c r="E57" s="16" t="n"/>
      <c r="F57" s="17" t="n"/>
      <c r="G57" s="18" t="n"/>
      <c r="H57" s="15" t="n"/>
      <c r="I57" s="15" t="n"/>
      <c r="J57" s="19" t="n"/>
      <c r="K57" s="8">
        <f>IF($A57="","",IF(OR($E57="",$J57=$N$6,$J57=$N$7),"",IFERROR($E57-TODAY(),"")))</f>
        <v/>
      </c>
      <c r="L57" s="20">
        <f>IF($A57="","",IFERROR(IF($J57="","Revisar estado",IF(OR($B57="",$E57=""),"Revisar fechas",IF($E57&gt;$B57,"Revisar fechas",IF($J57=$N$6,"Correcto",IF($J57=$N$7,"No aplica",IF($E57&lt;TODAY(),"Vencido: comprobar",IF($E57&lt;=TODAY()+$O$4,"Próximo: comprobar","Pendiente"))))))),"Revisar fechas"))</f>
        <v/>
      </c>
    </row>
    <row r="58" ht="30" customHeight="1">
      <c r="A58" s="15" t="n"/>
      <c r="B58" s="16" t="n"/>
      <c r="C58" s="15" t="n"/>
      <c r="D58" s="15" t="n"/>
      <c r="E58" s="16" t="n"/>
      <c r="F58" s="17" t="n"/>
      <c r="G58" s="18" t="n"/>
      <c r="H58" s="15" t="n"/>
      <c r="I58" s="15" t="n"/>
      <c r="J58" s="19" t="n"/>
      <c r="K58" s="6">
        <f>IF($A58="","",IF(OR($E58="",$J58=$N$6,$J58=$N$7),"",IFERROR($E58-TODAY(),"")))</f>
        <v/>
      </c>
      <c r="L58" s="21">
        <f>IF($A58="","",IFERROR(IF($J58="","Revisar estado",IF(OR($B58="",$E58=""),"Revisar fechas",IF($E58&gt;$B58,"Revisar fechas",IF($J58=$N$6,"Correcto",IF($J58=$N$7,"No aplica",IF($E58&lt;TODAY(),"Vencido: comprobar",IF($E58&lt;=TODAY()+$O$4,"Próximo: comprobar","Pendiente"))))))),"Revisar fechas"))</f>
        <v/>
      </c>
    </row>
    <row r="59" ht="30" customHeight="1">
      <c r="A59" s="15" t="n"/>
      <c r="B59" s="16" t="n"/>
      <c r="C59" s="15" t="n"/>
      <c r="D59" s="15" t="n"/>
      <c r="E59" s="16" t="n"/>
      <c r="F59" s="17" t="n"/>
      <c r="G59" s="18" t="n"/>
      <c r="H59" s="15" t="n"/>
      <c r="I59" s="15" t="n"/>
      <c r="J59" s="19" t="n"/>
      <c r="K59" s="8">
        <f>IF($A59="","",IF(OR($E59="",$J59=$N$6,$J59=$N$7),"",IFERROR($E59-TODAY(),"")))</f>
        <v/>
      </c>
      <c r="L59" s="20">
        <f>IF($A59="","",IFERROR(IF($J59="","Revisar estado",IF(OR($B59="",$E59=""),"Revisar fechas",IF($E59&gt;$B59,"Revisar fechas",IF($J59=$N$6,"Correcto",IF($J59=$N$7,"No aplica",IF($E59&lt;TODAY(),"Vencido: comprobar",IF($E59&lt;=TODAY()+$O$4,"Próximo: comprobar","Pendiente"))))))),"Revisar fechas"))</f>
        <v/>
      </c>
    </row>
    <row r="60" ht="30" customHeight="1">
      <c r="A60" s="15" t="n"/>
      <c r="B60" s="16" t="n"/>
      <c r="C60" s="15" t="n"/>
      <c r="D60" s="15" t="n"/>
      <c r="E60" s="16" t="n"/>
      <c r="F60" s="17" t="n"/>
      <c r="G60" s="18" t="n"/>
      <c r="H60" s="15" t="n"/>
      <c r="I60" s="15" t="n"/>
      <c r="J60" s="19" t="n"/>
      <c r="K60" s="6">
        <f>IF($A60="","",IF(OR($E60="",$J60=$N$6,$J60=$N$7),"",IFERROR($E60-TODAY(),"")))</f>
        <v/>
      </c>
      <c r="L60" s="21">
        <f>IF($A60="","",IFERROR(IF($J60="","Revisar estado",IF(OR($B60="",$E60=""),"Revisar fechas",IF($E60&gt;$B60,"Revisar fechas",IF($J60=$N$6,"Correcto",IF($J60=$N$7,"No aplica",IF($E60&lt;TODAY(),"Vencido: comprobar",IF($E60&lt;=TODAY()+$O$4,"Próximo: comprobar","Pendiente"))))))),"Revisar fechas"))</f>
        <v/>
      </c>
    </row>
    <row r="61" ht="30" customHeight="1">
      <c r="A61" s="15" t="n"/>
      <c r="B61" s="16" t="n"/>
      <c r="C61" s="15" t="n"/>
      <c r="D61" s="15" t="n"/>
      <c r="E61" s="16" t="n"/>
      <c r="F61" s="17" t="n"/>
      <c r="G61" s="18" t="n"/>
      <c r="H61" s="15" t="n"/>
      <c r="I61" s="15" t="n"/>
      <c r="J61" s="19" t="n"/>
      <c r="K61" s="8">
        <f>IF($A61="","",IF(OR($E61="",$J61=$N$6,$J61=$N$7),"",IFERROR($E61-TODAY(),"")))</f>
        <v/>
      </c>
      <c r="L61" s="20">
        <f>IF($A61="","",IFERROR(IF($J61="","Revisar estado",IF(OR($B61="",$E61=""),"Revisar fechas",IF($E61&gt;$B61,"Revisar fechas",IF($J61=$N$6,"Correcto",IF($J61=$N$7,"No aplica",IF($E61&lt;TODAY(),"Vencido: comprobar",IF($E61&lt;=TODAY()+$O$4,"Próximo: comprobar","Pendiente"))))))),"Revisar fechas"))</f>
        <v/>
      </c>
    </row>
    <row r="62" ht="30" customHeight="1">
      <c r="A62" s="15" t="n"/>
      <c r="B62" s="16" t="n"/>
      <c r="C62" s="15" t="n"/>
      <c r="D62" s="15" t="n"/>
      <c r="E62" s="16" t="n"/>
      <c r="F62" s="17" t="n"/>
      <c r="G62" s="18" t="n"/>
      <c r="H62" s="15" t="n"/>
      <c r="I62" s="15" t="n"/>
      <c r="J62" s="19" t="n"/>
      <c r="K62" s="6">
        <f>IF($A62="","",IF(OR($E62="",$J62=$N$6,$J62=$N$7),"",IFERROR($E62-TODAY(),"")))</f>
        <v/>
      </c>
      <c r="L62" s="21">
        <f>IF($A62="","",IFERROR(IF($J62="","Revisar estado",IF(OR($B62="",$E62=""),"Revisar fechas",IF($E62&gt;$B62,"Revisar fechas",IF($J62=$N$6,"Correcto",IF($J62=$N$7,"No aplica",IF($E62&lt;TODAY(),"Vencido: comprobar",IF($E62&lt;=TODAY()+$O$4,"Próximo: comprobar","Pendiente"))))))),"Revisar fechas"))</f>
        <v/>
      </c>
    </row>
    <row r="63" ht="30" customHeight="1">
      <c r="A63" s="15" t="n"/>
      <c r="B63" s="16" t="n"/>
      <c r="C63" s="15" t="n"/>
      <c r="D63" s="15" t="n"/>
      <c r="E63" s="16" t="n"/>
      <c r="F63" s="17" t="n"/>
      <c r="G63" s="18" t="n"/>
      <c r="H63" s="15" t="n"/>
      <c r="I63" s="15" t="n"/>
      <c r="J63" s="19" t="n"/>
      <c r="K63" s="8">
        <f>IF($A63="","",IF(OR($E63="",$J63=$N$6,$J63=$N$7),"",IFERROR($E63-TODAY(),"")))</f>
        <v/>
      </c>
      <c r="L63" s="20">
        <f>IF($A63="","",IFERROR(IF($J63="","Revisar estado",IF(OR($B63="",$E63=""),"Revisar fechas",IF($E63&gt;$B63,"Revisar fechas",IF($J63=$N$6,"Correcto",IF($J63=$N$7,"No aplica",IF($E63&lt;TODAY(),"Vencido: comprobar",IF($E63&lt;=TODAY()+$O$4,"Próximo: comprobar","Pendiente"))))))),"Revisar fechas"))</f>
        <v/>
      </c>
    </row>
    <row r="64" ht="30" customHeight="1">
      <c r="A64" s="15" t="n"/>
      <c r="B64" s="16" t="n"/>
      <c r="C64" s="15" t="n"/>
      <c r="D64" s="15" t="n"/>
      <c r="E64" s="16" t="n"/>
      <c r="F64" s="17" t="n"/>
      <c r="G64" s="18" t="n"/>
      <c r="H64" s="15" t="n"/>
      <c r="I64" s="15" t="n"/>
      <c r="J64" s="19" t="n"/>
      <c r="K64" s="6">
        <f>IF($A64="","",IF(OR($E64="",$J64=$N$6,$J64=$N$7),"",IFERROR($E64-TODAY(),"")))</f>
        <v/>
      </c>
      <c r="L64" s="21">
        <f>IF($A64="","",IFERROR(IF($J64="","Revisar estado",IF(OR($B64="",$E64=""),"Revisar fechas",IF($E64&gt;$B64,"Revisar fechas",IF($J64=$N$6,"Correcto",IF($J64=$N$7,"No aplica",IF($E64&lt;TODAY(),"Vencido: comprobar",IF($E64&lt;=TODAY()+$O$4,"Próximo: comprobar","Pendiente"))))))),"Revisar fechas"))</f>
        <v/>
      </c>
    </row>
    <row r="65" ht="30" customHeight="1">
      <c r="A65" s="15" t="n"/>
      <c r="B65" s="16" t="n"/>
      <c r="C65" s="15" t="n"/>
      <c r="D65" s="15" t="n"/>
      <c r="E65" s="16" t="n"/>
      <c r="F65" s="17" t="n"/>
      <c r="G65" s="18" t="n"/>
      <c r="H65" s="15" t="n"/>
      <c r="I65" s="15" t="n"/>
      <c r="J65" s="19" t="n"/>
      <c r="K65" s="8">
        <f>IF($A65="","",IF(OR($E65="",$J65=$N$6,$J65=$N$7),"",IFERROR($E65-TODAY(),"")))</f>
        <v/>
      </c>
      <c r="L65" s="20">
        <f>IF($A65="","",IFERROR(IF($J65="","Revisar estado",IF(OR($B65="",$E65=""),"Revisar fechas",IF($E65&gt;$B65,"Revisar fechas",IF($J65=$N$6,"Correcto",IF($J65=$N$7,"No aplica",IF($E65&lt;TODAY(),"Vencido: comprobar",IF($E65&lt;=TODAY()+$O$4,"Próximo: comprobar","Pendiente"))))))),"Revisar fechas"))</f>
        <v/>
      </c>
    </row>
    <row r="66" ht="30" customHeight="1">
      <c r="A66" s="15" t="n"/>
      <c r="B66" s="16" t="n"/>
      <c r="C66" s="15" t="n"/>
      <c r="D66" s="15" t="n"/>
      <c r="E66" s="16" t="n"/>
      <c r="F66" s="17" t="n"/>
      <c r="G66" s="18" t="n"/>
      <c r="H66" s="15" t="n"/>
      <c r="I66" s="15" t="n"/>
      <c r="J66" s="19" t="n"/>
      <c r="K66" s="6">
        <f>IF($A66="","",IF(OR($E66="",$J66=$N$6,$J66=$N$7),"",IFERROR($E66-TODAY(),"")))</f>
        <v/>
      </c>
      <c r="L66" s="21">
        <f>IF($A66="","",IFERROR(IF($J66="","Revisar estado",IF(OR($B66="",$E66=""),"Revisar fechas",IF($E66&gt;$B66,"Revisar fechas",IF($J66=$N$6,"Correcto",IF($J66=$N$7,"No aplica",IF($E66&lt;TODAY(),"Vencido: comprobar",IF($E66&lt;=TODAY()+$O$4,"Próximo: comprobar","Pendiente"))))))),"Revisar fechas"))</f>
        <v/>
      </c>
    </row>
    <row r="67" ht="30" customHeight="1">
      <c r="A67" s="15" t="n"/>
      <c r="B67" s="16" t="n"/>
      <c r="C67" s="15" t="n"/>
      <c r="D67" s="15" t="n"/>
      <c r="E67" s="16" t="n"/>
      <c r="F67" s="17" t="n"/>
      <c r="G67" s="18" t="n"/>
      <c r="H67" s="15" t="n"/>
      <c r="I67" s="15" t="n"/>
      <c r="J67" s="19" t="n"/>
      <c r="K67" s="8">
        <f>IF($A67="","",IF(OR($E67="",$J67=$N$6,$J67=$N$7),"",IFERROR($E67-TODAY(),"")))</f>
        <v/>
      </c>
      <c r="L67" s="20">
        <f>IF($A67="","",IFERROR(IF($J67="","Revisar estado",IF(OR($B67="",$E67=""),"Revisar fechas",IF($E67&gt;$B67,"Revisar fechas",IF($J67=$N$6,"Correcto",IF($J67=$N$7,"No aplica",IF($E67&lt;TODAY(),"Vencido: comprobar",IF($E67&lt;=TODAY()+$O$4,"Próximo: comprobar","Pendiente"))))))),"Revisar fechas"))</f>
        <v/>
      </c>
    </row>
    <row r="68" ht="30" customHeight="1">
      <c r="A68" s="15" t="n"/>
      <c r="B68" s="16" t="n"/>
      <c r="C68" s="15" t="n"/>
      <c r="D68" s="15" t="n"/>
      <c r="E68" s="16" t="n"/>
      <c r="F68" s="17" t="n"/>
      <c r="G68" s="18" t="n"/>
      <c r="H68" s="15" t="n"/>
      <c r="I68" s="15" t="n"/>
      <c r="J68" s="19" t="n"/>
      <c r="K68" s="6">
        <f>IF($A68="","",IF(OR($E68="",$J68=$N$6,$J68=$N$7),"",IFERROR($E68-TODAY(),"")))</f>
        <v/>
      </c>
      <c r="L68" s="21">
        <f>IF($A68="","",IFERROR(IF($J68="","Revisar estado",IF(OR($B68="",$E68=""),"Revisar fechas",IF($E68&gt;$B68,"Revisar fechas",IF($J68=$N$6,"Correcto",IF($J68=$N$7,"No aplica",IF($E68&lt;TODAY(),"Vencido: comprobar",IF($E68&lt;=TODAY()+$O$4,"Próximo: comprobar","Pendiente"))))))),"Revisar fechas"))</f>
        <v/>
      </c>
    </row>
    <row r="69" ht="30" customHeight="1">
      <c r="A69" s="15" t="n"/>
      <c r="B69" s="16" t="n"/>
      <c r="C69" s="15" t="n"/>
      <c r="D69" s="15" t="n"/>
      <c r="E69" s="16" t="n"/>
      <c r="F69" s="17" t="n"/>
      <c r="G69" s="18" t="n"/>
      <c r="H69" s="15" t="n"/>
      <c r="I69" s="15" t="n"/>
      <c r="J69" s="19" t="n"/>
      <c r="K69" s="8">
        <f>IF($A69="","",IF(OR($E69="",$J69=$N$6,$J69=$N$7),"",IFERROR($E69-TODAY(),"")))</f>
        <v/>
      </c>
      <c r="L69" s="20">
        <f>IF($A69="","",IFERROR(IF($J69="","Revisar estado",IF(OR($B69="",$E69=""),"Revisar fechas",IF($E69&gt;$B69,"Revisar fechas",IF($J69=$N$6,"Correcto",IF($J69=$N$7,"No aplica",IF($E69&lt;TODAY(),"Vencido: comprobar",IF($E69&lt;=TODAY()+$O$4,"Próximo: comprobar","Pendiente"))))))),"Revisar fechas"))</f>
        <v/>
      </c>
    </row>
    <row r="70" ht="30" customHeight="1">
      <c r="A70" s="15" t="n"/>
      <c r="B70" s="16" t="n"/>
      <c r="C70" s="15" t="n"/>
      <c r="D70" s="15" t="n"/>
      <c r="E70" s="16" t="n"/>
      <c r="F70" s="17" t="n"/>
      <c r="G70" s="18" t="n"/>
      <c r="H70" s="15" t="n"/>
      <c r="I70" s="15" t="n"/>
      <c r="J70" s="19" t="n"/>
      <c r="K70" s="6">
        <f>IF($A70="","",IF(OR($E70="",$J70=$N$6,$J70=$N$7),"",IFERROR($E70-TODAY(),"")))</f>
        <v/>
      </c>
      <c r="L70" s="21">
        <f>IF($A70="","",IFERROR(IF($J70="","Revisar estado",IF(OR($B70="",$E70=""),"Revisar fechas",IF($E70&gt;$B70,"Revisar fechas",IF($J70=$N$6,"Correcto",IF($J70=$N$7,"No aplica",IF($E70&lt;TODAY(),"Vencido: comprobar",IF($E70&lt;=TODAY()+$O$4,"Próximo: comprobar","Pendiente"))))))),"Revisar fechas"))</f>
        <v/>
      </c>
    </row>
    <row r="71" ht="30" customHeight="1">
      <c r="A71" s="15" t="n"/>
      <c r="B71" s="16" t="n"/>
      <c r="C71" s="15" t="n"/>
      <c r="D71" s="15" t="n"/>
      <c r="E71" s="16" t="n"/>
      <c r="F71" s="17" t="n"/>
      <c r="G71" s="18" t="n"/>
      <c r="H71" s="15" t="n"/>
      <c r="I71" s="15" t="n"/>
      <c r="J71" s="19" t="n"/>
      <c r="K71" s="8">
        <f>IF($A71="","",IF(OR($E71="",$J71=$N$6,$J71=$N$7),"",IFERROR($E71-TODAY(),"")))</f>
        <v/>
      </c>
      <c r="L71" s="20">
        <f>IF($A71="","",IFERROR(IF($J71="","Revisar estado",IF(OR($B71="",$E71=""),"Revisar fechas",IF($E71&gt;$B71,"Revisar fechas",IF($J71=$N$6,"Correcto",IF($J71=$N$7,"No aplica",IF($E71&lt;TODAY(),"Vencido: comprobar",IF($E71&lt;=TODAY()+$O$4,"Próximo: comprobar","Pendiente"))))))),"Revisar fechas"))</f>
        <v/>
      </c>
    </row>
    <row r="72" ht="30" customHeight="1">
      <c r="A72" s="15" t="n"/>
      <c r="B72" s="16" t="n"/>
      <c r="C72" s="15" t="n"/>
      <c r="D72" s="15" t="n"/>
      <c r="E72" s="16" t="n"/>
      <c r="F72" s="17" t="n"/>
      <c r="G72" s="18" t="n"/>
      <c r="H72" s="15" t="n"/>
      <c r="I72" s="15" t="n"/>
      <c r="J72" s="19" t="n"/>
      <c r="K72" s="6">
        <f>IF($A72="","",IF(OR($E72="",$J72=$N$6,$J72=$N$7),"",IFERROR($E72-TODAY(),"")))</f>
        <v/>
      </c>
      <c r="L72" s="21">
        <f>IF($A72="","",IFERROR(IF($J72="","Revisar estado",IF(OR($B72="",$E72=""),"Revisar fechas",IF($E72&gt;$B72,"Revisar fechas",IF($J72=$N$6,"Correcto",IF($J72=$N$7,"No aplica",IF($E72&lt;TODAY(),"Vencido: comprobar",IF($E72&lt;=TODAY()+$O$4,"Próximo: comprobar","Pendiente"))))))),"Revisar fechas"))</f>
        <v/>
      </c>
    </row>
    <row r="73" ht="30" customHeight="1">
      <c r="A73" s="15" t="n"/>
      <c r="B73" s="16" t="n"/>
      <c r="C73" s="15" t="n"/>
      <c r="D73" s="15" t="n"/>
      <c r="E73" s="16" t="n"/>
      <c r="F73" s="17" t="n"/>
      <c r="G73" s="18" t="n"/>
      <c r="H73" s="15" t="n"/>
      <c r="I73" s="15" t="n"/>
      <c r="J73" s="19" t="n"/>
      <c r="K73" s="8">
        <f>IF($A73="","",IF(OR($E73="",$J73=$N$6,$J73=$N$7),"",IFERROR($E73-TODAY(),"")))</f>
        <v/>
      </c>
      <c r="L73" s="20">
        <f>IF($A73="","",IFERROR(IF($J73="","Revisar estado",IF(OR($B73="",$E73=""),"Revisar fechas",IF($E73&gt;$B73,"Revisar fechas",IF($J73=$N$6,"Correcto",IF($J73=$N$7,"No aplica",IF($E73&lt;TODAY(),"Vencido: comprobar",IF($E73&lt;=TODAY()+$O$4,"Próximo: comprobar","Pendiente"))))))),"Revisar fechas"))</f>
        <v/>
      </c>
    </row>
    <row r="74" ht="30" customHeight="1">
      <c r="A74" s="15" t="n"/>
      <c r="B74" s="16" t="n"/>
      <c r="C74" s="15" t="n"/>
      <c r="D74" s="15" t="n"/>
      <c r="E74" s="16" t="n"/>
      <c r="F74" s="17" t="n"/>
      <c r="G74" s="18" t="n"/>
      <c r="H74" s="15" t="n"/>
      <c r="I74" s="15" t="n"/>
      <c r="J74" s="19" t="n"/>
      <c r="K74" s="6">
        <f>IF($A74="","",IF(OR($E74="",$J74=$N$6,$J74=$N$7),"",IFERROR($E74-TODAY(),"")))</f>
        <v/>
      </c>
      <c r="L74" s="21">
        <f>IF($A74="","",IFERROR(IF($J74="","Revisar estado",IF(OR($B74="",$E74=""),"Revisar fechas",IF($E74&gt;$B74,"Revisar fechas",IF($J74=$N$6,"Correcto",IF($J74=$N$7,"No aplica",IF($E74&lt;TODAY(),"Vencido: comprobar",IF($E74&lt;=TODAY()+$O$4,"Próximo: comprobar","Pendiente"))))))),"Revisar fechas"))</f>
        <v/>
      </c>
    </row>
    <row r="75" ht="30" customHeight="1">
      <c r="A75" s="15" t="n"/>
      <c r="B75" s="16" t="n"/>
      <c r="C75" s="15" t="n"/>
      <c r="D75" s="15" t="n"/>
      <c r="E75" s="16" t="n"/>
      <c r="F75" s="17" t="n"/>
      <c r="G75" s="18" t="n"/>
      <c r="H75" s="15" t="n"/>
      <c r="I75" s="15" t="n"/>
      <c r="J75" s="19" t="n"/>
      <c r="K75" s="8">
        <f>IF($A75="","",IF(OR($E75="",$J75=$N$6,$J75=$N$7),"",IFERROR($E75-TODAY(),"")))</f>
        <v/>
      </c>
      <c r="L75" s="20">
        <f>IF($A75="","",IFERROR(IF($J75="","Revisar estado",IF(OR($B75="",$E75=""),"Revisar fechas",IF($E75&gt;$B75,"Revisar fechas",IF($J75=$N$6,"Correcto",IF($J75=$N$7,"No aplica",IF($E75&lt;TODAY(),"Vencido: comprobar",IF($E75&lt;=TODAY()+$O$4,"Próximo: comprobar","Pendiente"))))))),"Revisar fechas"))</f>
        <v/>
      </c>
    </row>
    <row r="76" ht="30" customHeight="1">
      <c r="A76" s="15" t="n"/>
      <c r="B76" s="16" t="n"/>
      <c r="C76" s="15" t="n"/>
      <c r="D76" s="15" t="n"/>
      <c r="E76" s="16" t="n"/>
      <c r="F76" s="17" t="n"/>
      <c r="G76" s="18" t="n"/>
      <c r="H76" s="15" t="n"/>
      <c r="I76" s="15" t="n"/>
      <c r="J76" s="19" t="n"/>
      <c r="K76" s="6">
        <f>IF($A76="","",IF(OR($E76="",$J76=$N$6,$J76=$N$7),"",IFERROR($E76-TODAY(),"")))</f>
        <v/>
      </c>
      <c r="L76" s="21">
        <f>IF($A76="","",IFERROR(IF($J76="","Revisar estado",IF(OR($B76="",$E76=""),"Revisar fechas",IF($E76&gt;$B76,"Revisar fechas",IF($J76=$N$6,"Correcto",IF($J76=$N$7,"No aplica",IF($E76&lt;TODAY(),"Vencido: comprobar",IF($E76&lt;=TODAY()+$O$4,"Próximo: comprobar","Pendiente"))))))),"Revisar fechas"))</f>
        <v/>
      </c>
    </row>
    <row r="77" ht="30" customHeight="1">
      <c r="A77" s="15" t="n"/>
      <c r="B77" s="16" t="n"/>
      <c r="C77" s="15" t="n"/>
      <c r="D77" s="15" t="n"/>
      <c r="E77" s="16" t="n"/>
      <c r="F77" s="17" t="n"/>
      <c r="G77" s="18" t="n"/>
      <c r="H77" s="15" t="n"/>
      <c r="I77" s="15" t="n"/>
      <c r="J77" s="19" t="n"/>
      <c r="K77" s="8">
        <f>IF($A77="","",IF(OR($E77="",$J77=$N$6,$J77=$N$7),"",IFERROR($E77-TODAY(),"")))</f>
        <v/>
      </c>
      <c r="L77" s="20">
        <f>IF($A77="","",IFERROR(IF($J77="","Revisar estado",IF(OR($B77="",$E77=""),"Revisar fechas",IF($E77&gt;$B77,"Revisar fechas",IF($J77=$N$6,"Correcto",IF($J77=$N$7,"No aplica",IF($E77&lt;TODAY(),"Vencido: comprobar",IF($E77&lt;=TODAY()+$O$4,"Próximo: comprobar","Pendiente"))))))),"Revisar fechas"))</f>
        <v/>
      </c>
    </row>
    <row r="78" ht="30" customHeight="1">
      <c r="A78" s="15" t="n"/>
      <c r="B78" s="16" t="n"/>
      <c r="C78" s="15" t="n"/>
      <c r="D78" s="15" t="n"/>
      <c r="E78" s="16" t="n"/>
      <c r="F78" s="17" t="n"/>
      <c r="G78" s="18" t="n"/>
      <c r="H78" s="15" t="n"/>
      <c r="I78" s="15" t="n"/>
      <c r="J78" s="19" t="n"/>
      <c r="K78" s="6">
        <f>IF($A78="","",IF(OR($E78="",$J78=$N$6,$J78=$N$7),"",IFERROR($E78-TODAY(),"")))</f>
        <v/>
      </c>
      <c r="L78" s="21">
        <f>IF($A78="","",IFERROR(IF($J78="","Revisar estado",IF(OR($B78="",$E78=""),"Revisar fechas",IF($E78&gt;$B78,"Revisar fechas",IF($J78=$N$6,"Correcto",IF($J78=$N$7,"No aplica",IF($E78&lt;TODAY(),"Vencido: comprobar",IF($E78&lt;=TODAY()+$O$4,"Próximo: comprobar","Pendiente"))))))),"Revisar fechas"))</f>
        <v/>
      </c>
    </row>
    <row r="79" ht="30" customHeight="1">
      <c r="A79" s="15" t="n"/>
      <c r="B79" s="16" t="n"/>
      <c r="C79" s="15" t="n"/>
      <c r="D79" s="15" t="n"/>
      <c r="E79" s="16" t="n"/>
      <c r="F79" s="17" t="n"/>
      <c r="G79" s="18" t="n"/>
      <c r="H79" s="15" t="n"/>
      <c r="I79" s="15" t="n"/>
      <c r="J79" s="19" t="n"/>
      <c r="K79" s="8">
        <f>IF($A79="","",IF(OR($E79="",$J79=$N$6,$J79=$N$7),"",IFERROR($E79-TODAY(),"")))</f>
        <v/>
      </c>
      <c r="L79" s="20">
        <f>IF($A79="","",IFERROR(IF($J79="","Revisar estado",IF(OR($B79="",$E79=""),"Revisar fechas",IF($E79&gt;$B79,"Revisar fechas",IF($J79=$N$6,"Correcto",IF($J79=$N$7,"No aplica",IF($E79&lt;TODAY(),"Vencido: comprobar",IF($E79&lt;=TODAY()+$O$4,"Próximo: comprobar","Pendiente"))))))),"Revisar fechas"))</f>
        <v/>
      </c>
    </row>
    <row r="80" ht="30" customHeight="1">
      <c r="A80" s="15" t="n"/>
      <c r="B80" s="16" t="n"/>
      <c r="C80" s="15" t="n"/>
      <c r="D80" s="15" t="n"/>
      <c r="E80" s="16" t="n"/>
      <c r="F80" s="17" t="n"/>
      <c r="G80" s="18" t="n"/>
      <c r="H80" s="15" t="n"/>
      <c r="I80" s="15" t="n"/>
      <c r="J80" s="19" t="n"/>
      <c r="K80" s="6">
        <f>IF($A80="","",IF(OR($E80="",$J80=$N$6,$J80=$N$7),"",IFERROR($E80-TODAY(),"")))</f>
        <v/>
      </c>
      <c r="L80" s="21">
        <f>IF($A80="","",IFERROR(IF($J80="","Revisar estado",IF(OR($B80="",$E80=""),"Revisar fechas",IF($E80&gt;$B80,"Revisar fechas",IF($J80=$N$6,"Correcto",IF($J80=$N$7,"No aplica",IF($E80&lt;TODAY(),"Vencido: comprobar",IF($E80&lt;=TODAY()+$O$4,"Próximo: comprobar","Pendiente"))))))),"Revisar fechas"))</f>
        <v/>
      </c>
    </row>
    <row r="81" ht="30" customHeight="1">
      <c r="A81" s="15" t="n"/>
      <c r="B81" s="16" t="n"/>
      <c r="C81" s="15" t="n"/>
      <c r="D81" s="15" t="n"/>
      <c r="E81" s="16" t="n"/>
      <c r="F81" s="17" t="n"/>
      <c r="G81" s="18" t="n"/>
      <c r="H81" s="15" t="n"/>
      <c r="I81" s="15" t="n"/>
      <c r="J81" s="19" t="n"/>
      <c r="K81" s="8">
        <f>IF($A81="","",IF(OR($E81="",$J81=$N$6,$J81=$N$7),"",IFERROR($E81-TODAY(),"")))</f>
        <v/>
      </c>
      <c r="L81" s="20">
        <f>IF($A81="","",IFERROR(IF($J81="","Revisar estado",IF(OR($B81="",$E81=""),"Revisar fechas",IF($E81&gt;$B81,"Revisar fechas",IF($J81=$N$6,"Correcto",IF($J81=$N$7,"No aplica",IF($E81&lt;TODAY(),"Vencido: comprobar",IF($E81&lt;=TODAY()+$O$4,"Próximo: comprobar","Pendiente"))))))),"Revisar fechas"))</f>
        <v/>
      </c>
    </row>
    <row r="82" ht="30" customHeight="1">
      <c r="A82" s="15" t="n"/>
      <c r="B82" s="16" t="n"/>
      <c r="C82" s="15" t="n"/>
      <c r="D82" s="15" t="n"/>
      <c r="E82" s="16" t="n"/>
      <c r="F82" s="17" t="n"/>
      <c r="G82" s="18" t="n"/>
      <c r="H82" s="15" t="n"/>
      <c r="I82" s="15" t="n"/>
      <c r="J82" s="19" t="n"/>
      <c r="K82" s="6">
        <f>IF($A82="","",IF(OR($E82="",$J82=$N$6,$J82=$N$7),"",IFERROR($E82-TODAY(),"")))</f>
        <v/>
      </c>
      <c r="L82" s="21">
        <f>IF($A82="","",IFERROR(IF($J82="","Revisar estado",IF(OR($B82="",$E82=""),"Revisar fechas",IF($E82&gt;$B82,"Revisar fechas",IF($J82=$N$6,"Correcto",IF($J82=$N$7,"No aplica",IF($E82&lt;TODAY(),"Vencido: comprobar",IF($E82&lt;=TODAY()+$O$4,"Próximo: comprobar","Pendiente"))))))),"Revisar fechas"))</f>
        <v/>
      </c>
    </row>
    <row r="83" ht="30" customHeight="1">
      <c r="A83" s="15" t="n"/>
      <c r="B83" s="16" t="n"/>
      <c r="C83" s="15" t="n"/>
      <c r="D83" s="15" t="n"/>
      <c r="E83" s="16" t="n"/>
      <c r="F83" s="17" t="n"/>
      <c r="G83" s="18" t="n"/>
      <c r="H83" s="15" t="n"/>
      <c r="I83" s="15" t="n"/>
      <c r="J83" s="19" t="n"/>
      <c r="K83" s="8">
        <f>IF($A83="","",IF(OR($E83="",$J83=$N$6,$J83=$N$7),"",IFERROR($E83-TODAY(),"")))</f>
        <v/>
      </c>
      <c r="L83" s="20">
        <f>IF($A83="","",IFERROR(IF($J83="","Revisar estado",IF(OR($B83="",$E83=""),"Revisar fechas",IF($E83&gt;$B83,"Revisar fechas",IF($J83=$N$6,"Correcto",IF($J83=$N$7,"No aplica",IF($E83&lt;TODAY(),"Vencido: comprobar",IF($E83&lt;=TODAY()+$O$4,"Próximo: comprobar","Pendiente"))))))),"Revisar fechas"))</f>
        <v/>
      </c>
    </row>
    <row r="84" ht="30" customHeight="1">
      <c r="A84" s="15" t="n"/>
      <c r="B84" s="16" t="n"/>
      <c r="C84" s="15" t="n"/>
      <c r="D84" s="15" t="n"/>
      <c r="E84" s="16" t="n"/>
      <c r="F84" s="17" t="n"/>
      <c r="G84" s="18" t="n"/>
      <c r="H84" s="15" t="n"/>
      <c r="I84" s="15" t="n"/>
      <c r="J84" s="19" t="n"/>
      <c r="K84" s="6">
        <f>IF($A84="","",IF(OR($E84="",$J84=$N$6,$J84=$N$7),"",IFERROR($E84-TODAY(),"")))</f>
        <v/>
      </c>
      <c r="L84" s="21">
        <f>IF($A84="","",IFERROR(IF($J84="","Revisar estado",IF(OR($B84="",$E84=""),"Revisar fechas",IF($E84&gt;$B84,"Revisar fechas",IF($J84=$N$6,"Correcto",IF($J84=$N$7,"No aplica",IF($E84&lt;TODAY(),"Vencido: comprobar",IF($E84&lt;=TODAY()+$O$4,"Próximo: comprobar","Pendiente"))))))),"Revisar fechas"))</f>
        <v/>
      </c>
    </row>
    <row r="85" ht="30" customHeight="1">
      <c r="A85" s="15" t="n"/>
      <c r="B85" s="16" t="n"/>
      <c r="C85" s="15" t="n"/>
      <c r="D85" s="15" t="n"/>
      <c r="E85" s="16" t="n"/>
      <c r="F85" s="17" t="n"/>
      <c r="G85" s="18" t="n"/>
      <c r="H85" s="15" t="n"/>
      <c r="I85" s="15" t="n"/>
      <c r="J85" s="19" t="n"/>
      <c r="K85" s="8">
        <f>IF($A85="","",IF(OR($E85="",$J85=$N$6,$J85=$N$7),"",IFERROR($E85-TODAY(),"")))</f>
        <v/>
      </c>
      <c r="L85" s="20">
        <f>IF($A85="","",IFERROR(IF($J85="","Revisar estado",IF(OR($B85="",$E85=""),"Revisar fechas",IF($E85&gt;$B85,"Revisar fechas",IF($J85=$N$6,"Correcto",IF($J85=$N$7,"No aplica",IF($E85&lt;TODAY(),"Vencido: comprobar",IF($E85&lt;=TODAY()+$O$4,"Próximo: comprobar","Pendiente"))))))),"Revisar fechas"))</f>
        <v/>
      </c>
    </row>
    <row r="86" ht="30" customHeight="1">
      <c r="A86" s="15" t="n"/>
      <c r="B86" s="16" t="n"/>
      <c r="C86" s="15" t="n"/>
      <c r="D86" s="15" t="n"/>
      <c r="E86" s="16" t="n"/>
      <c r="F86" s="17" t="n"/>
      <c r="G86" s="18" t="n"/>
      <c r="H86" s="15" t="n"/>
      <c r="I86" s="15" t="n"/>
      <c r="J86" s="19" t="n"/>
      <c r="K86" s="6">
        <f>IF($A86="","",IF(OR($E86="",$J86=$N$6,$J86=$N$7),"",IFERROR($E86-TODAY(),"")))</f>
        <v/>
      </c>
      <c r="L86" s="21">
        <f>IF($A86="","",IFERROR(IF($J86="","Revisar estado",IF(OR($B86="",$E86=""),"Revisar fechas",IF($E86&gt;$B86,"Revisar fechas",IF($J86=$N$6,"Correcto",IF($J86=$N$7,"No aplica",IF($E86&lt;TODAY(),"Vencido: comprobar",IF($E86&lt;=TODAY()+$O$4,"Próximo: comprobar","Pendiente"))))))),"Revisar fechas"))</f>
        <v/>
      </c>
    </row>
    <row r="87" ht="30" customHeight="1">
      <c r="A87" s="15" t="n"/>
      <c r="B87" s="16" t="n"/>
      <c r="C87" s="15" t="n"/>
      <c r="D87" s="15" t="n"/>
      <c r="E87" s="16" t="n"/>
      <c r="F87" s="17" t="n"/>
      <c r="G87" s="18" t="n"/>
      <c r="H87" s="15" t="n"/>
      <c r="I87" s="15" t="n"/>
      <c r="J87" s="19" t="n"/>
      <c r="K87" s="8">
        <f>IF($A87="","",IF(OR($E87="",$J87=$N$6,$J87=$N$7),"",IFERROR($E87-TODAY(),"")))</f>
        <v/>
      </c>
      <c r="L87" s="20">
        <f>IF($A87="","",IFERROR(IF($J87="","Revisar estado",IF(OR($B87="",$E87=""),"Revisar fechas",IF($E87&gt;$B87,"Revisar fechas",IF($J87=$N$6,"Correcto",IF($J87=$N$7,"No aplica",IF($E87&lt;TODAY(),"Vencido: comprobar",IF($E87&lt;=TODAY()+$O$4,"Próximo: comprobar","Pendiente"))))))),"Revisar fechas"))</f>
        <v/>
      </c>
    </row>
    <row r="88" ht="30" customHeight="1">
      <c r="A88" s="15" t="n"/>
      <c r="B88" s="16" t="n"/>
      <c r="C88" s="15" t="n"/>
      <c r="D88" s="15" t="n"/>
      <c r="E88" s="16" t="n"/>
      <c r="F88" s="17" t="n"/>
      <c r="G88" s="18" t="n"/>
      <c r="H88" s="15" t="n"/>
      <c r="I88" s="15" t="n"/>
      <c r="J88" s="19" t="n"/>
      <c r="K88" s="6">
        <f>IF($A88="","",IF(OR($E88="",$J88=$N$6,$J88=$N$7),"",IFERROR($E88-TODAY(),"")))</f>
        <v/>
      </c>
      <c r="L88" s="21">
        <f>IF($A88="","",IFERROR(IF($J88="","Revisar estado",IF(OR($B88="",$E88=""),"Revisar fechas",IF($E88&gt;$B88,"Revisar fechas",IF($J88=$N$6,"Correcto",IF($J88=$N$7,"No aplica",IF($E88&lt;TODAY(),"Vencido: comprobar",IF($E88&lt;=TODAY()+$O$4,"Próximo: comprobar","Pendiente"))))))),"Revisar fechas"))</f>
        <v/>
      </c>
    </row>
    <row r="89" ht="30" customHeight="1">
      <c r="A89" s="15" t="n"/>
      <c r="B89" s="16" t="n"/>
      <c r="C89" s="15" t="n"/>
      <c r="D89" s="15" t="n"/>
      <c r="E89" s="16" t="n"/>
      <c r="F89" s="17" t="n"/>
      <c r="G89" s="18" t="n"/>
      <c r="H89" s="15" t="n"/>
      <c r="I89" s="15" t="n"/>
      <c r="J89" s="19" t="n"/>
      <c r="K89" s="8">
        <f>IF($A89="","",IF(OR($E89="",$J89=$N$6,$J89=$N$7),"",IFERROR($E89-TODAY(),"")))</f>
        <v/>
      </c>
      <c r="L89" s="20">
        <f>IF($A89="","",IFERROR(IF($J89="","Revisar estado",IF(OR($B89="",$E89=""),"Revisar fechas",IF($E89&gt;$B89,"Revisar fechas",IF($J89=$N$6,"Correcto",IF($J89=$N$7,"No aplica",IF($E89&lt;TODAY(),"Vencido: comprobar",IF($E89&lt;=TODAY()+$O$4,"Próximo: comprobar","Pendiente"))))))),"Revisar fechas"))</f>
        <v/>
      </c>
    </row>
    <row r="90" ht="30" customHeight="1">
      <c r="A90" s="15" t="n"/>
      <c r="B90" s="16" t="n"/>
      <c r="C90" s="15" t="n"/>
      <c r="D90" s="15" t="n"/>
      <c r="E90" s="16" t="n"/>
      <c r="F90" s="17" t="n"/>
      <c r="G90" s="18" t="n"/>
      <c r="H90" s="15" t="n"/>
      <c r="I90" s="15" t="n"/>
      <c r="J90" s="19" t="n"/>
      <c r="K90" s="6">
        <f>IF($A90="","",IF(OR($E90="",$J90=$N$6,$J90=$N$7),"",IFERROR($E90-TODAY(),"")))</f>
        <v/>
      </c>
      <c r="L90" s="21">
        <f>IF($A90="","",IFERROR(IF($J90="","Revisar estado",IF(OR($B90="",$E90=""),"Revisar fechas",IF($E90&gt;$B90,"Revisar fechas",IF($J90=$N$6,"Correcto",IF($J90=$N$7,"No aplica",IF($E90&lt;TODAY(),"Vencido: comprobar",IF($E90&lt;=TODAY()+$O$4,"Próximo: comprobar","Pendiente"))))))),"Revisar fechas"))</f>
        <v/>
      </c>
    </row>
    <row r="91" ht="30" customHeight="1">
      <c r="A91" s="15" t="n"/>
      <c r="B91" s="16" t="n"/>
      <c r="C91" s="15" t="n"/>
      <c r="D91" s="15" t="n"/>
      <c r="E91" s="16" t="n"/>
      <c r="F91" s="17" t="n"/>
      <c r="G91" s="18" t="n"/>
      <c r="H91" s="15" t="n"/>
      <c r="I91" s="15" t="n"/>
      <c r="J91" s="19" t="n"/>
      <c r="K91" s="8">
        <f>IF($A91="","",IF(OR($E91="",$J91=$N$6,$J91=$N$7),"",IFERROR($E91-TODAY(),"")))</f>
        <v/>
      </c>
      <c r="L91" s="20">
        <f>IF($A91="","",IFERROR(IF($J91="","Revisar estado",IF(OR($B91="",$E91=""),"Revisar fechas",IF($E91&gt;$B91,"Revisar fechas",IF($J91=$N$6,"Correcto",IF($J91=$N$7,"No aplica",IF($E91&lt;TODAY(),"Vencido: comprobar",IF($E91&lt;=TODAY()+$O$4,"Próximo: comprobar","Pendiente"))))))),"Revisar fechas"))</f>
        <v/>
      </c>
    </row>
    <row r="92" ht="30" customHeight="1">
      <c r="A92" s="15" t="n"/>
      <c r="B92" s="16" t="n"/>
      <c r="C92" s="15" t="n"/>
      <c r="D92" s="15" t="n"/>
      <c r="E92" s="16" t="n"/>
      <c r="F92" s="17" t="n"/>
      <c r="G92" s="18" t="n"/>
      <c r="H92" s="15" t="n"/>
      <c r="I92" s="15" t="n"/>
      <c r="J92" s="19" t="n"/>
      <c r="K92" s="6">
        <f>IF($A92="","",IF(OR($E92="",$J92=$N$6,$J92=$N$7),"",IFERROR($E92-TODAY(),"")))</f>
        <v/>
      </c>
      <c r="L92" s="21">
        <f>IF($A92="","",IFERROR(IF($J92="","Revisar estado",IF(OR($B92="",$E92=""),"Revisar fechas",IF($E92&gt;$B92,"Revisar fechas",IF($J92=$N$6,"Correcto",IF($J92=$N$7,"No aplica",IF($E92&lt;TODAY(),"Vencido: comprobar",IF($E92&lt;=TODAY()+$O$4,"Próximo: comprobar","Pendiente"))))))),"Revisar fechas"))</f>
        <v/>
      </c>
    </row>
    <row r="93" ht="30" customHeight="1">
      <c r="A93" s="15" t="n"/>
      <c r="B93" s="16" t="n"/>
      <c r="C93" s="15" t="n"/>
      <c r="D93" s="15" t="n"/>
      <c r="E93" s="16" t="n"/>
      <c r="F93" s="17" t="n"/>
      <c r="G93" s="18" t="n"/>
      <c r="H93" s="15" t="n"/>
      <c r="I93" s="15" t="n"/>
      <c r="J93" s="19" t="n"/>
      <c r="K93" s="8">
        <f>IF($A93="","",IF(OR($E93="",$J93=$N$6,$J93=$N$7),"",IFERROR($E93-TODAY(),"")))</f>
        <v/>
      </c>
      <c r="L93" s="20">
        <f>IF($A93="","",IFERROR(IF($J93="","Revisar estado",IF(OR($B93="",$E93=""),"Revisar fechas",IF($E93&gt;$B93,"Revisar fechas",IF($J93=$N$6,"Correcto",IF($J93=$N$7,"No aplica",IF($E93&lt;TODAY(),"Vencido: comprobar",IF($E93&lt;=TODAY()+$O$4,"Próximo: comprobar","Pendiente"))))))),"Revisar fechas"))</f>
        <v/>
      </c>
    </row>
    <row r="94" ht="30" customHeight="1">
      <c r="A94" s="15" t="n"/>
      <c r="B94" s="16" t="n"/>
      <c r="C94" s="15" t="n"/>
      <c r="D94" s="15" t="n"/>
      <c r="E94" s="16" t="n"/>
      <c r="F94" s="17" t="n"/>
      <c r="G94" s="18" t="n"/>
      <c r="H94" s="15" t="n"/>
      <c r="I94" s="15" t="n"/>
      <c r="J94" s="19" t="n"/>
      <c r="K94" s="6">
        <f>IF($A94="","",IF(OR($E94="",$J94=$N$6,$J94=$N$7),"",IFERROR($E94-TODAY(),"")))</f>
        <v/>
      </c>
      <c r="L94" s="21">
        <f>IF($A94="","",IFERROR(IF($J94="","Revisar estado",IF(OR($B94="",$E94=""),"Revisar fechas",IF($E94&gt;$B94,"Revisar fechas",IF($J94=$N$6,"Correcto",IF($J94=$N$7,"No aplica",IF($E94&lt;TODAY(),"Vencido: comprobar",IF($E94&lt;=TODAY()+$O$4,"Próximo: comprobar","Pendiente"))))))),"Revisar fechas"))</f>
        <v/>
      </c>
    </row>
    <row r="95" ht="30" customHeight="1">
      <c r="A95" s="15" t="n"/>
      <c r="B95" s="16" t="n"/>
      <c r="C95" s="15" t="n"/>
      <c r="D95" s="15" t="n"/>
      <c r="E95" s="16" t="n"/>
      <c r="F95" s="17" t="n"/>
      <c r="G95" s="18" t="n"/>
      <c r="H95" s="15" t="n"/>
      <c r="I95" s="15" t="n"/>
      <c r="J95" s="19" t="n"/>
      <c r="K95" s="8">
        <f>IF($A95="","",IF(OR($E95="",$J95=$N$6,$J95=$N$7),"",IFERROR($E95-TODAY(),"")))</f>
        <v/>
      </c>
      <c r="L95" s="20">
        <f>IF($A95="","",IFERROR(IF($J95="","Revisar estado",IF(OR($B95="",$E95=""),"Revisar fechas",IF($E95&gt;$B95,"Revisar fechas",IF($J95=$N$6,"Correcto",IF($J95=$N$7,"No aplica",IF($E95&lt;TODAY(),"Vencido: comprobar",IF($E95&lt;=TODAY()+$O$4,"Próximo: comprobar","Pendiente"))))))),"Revisar fechas"))</f>
        <v/>
      </c>
    </row>
    <row r="96" ht="30" customHeight="1">
      <c r="A96" s="15" t="n"/>
      <c r="B96" s="16" t="n"/>
      <c r="C96" s="15" t="n"/>
      <c r="D96" s="15" t="n"/>
      <c r="E96" s="16" t="n"/>
      <c r="F96" s="17" t="n"/>
      <c r="G96" s="18" t="n"/>
      <c r="H96" s="15" t="n"/>
      <c r="I96" s="15" t="n"/>
      <c r="J96" s="19" t="n"/>
      <c r="K96" s="6">
        <f>IF($A96="","",IF(OR($E96="",$J96=$N$6,$J96=$N$7),"",IFERROR($E96-TODAY(),"")))</f>
        <v/>
      </c>
      <c r="L96" s="21">
        <f>IF($A96="","",IFERROR(IF($J96="","Revisar estado",IF(OR($B96="",$E96=""),"Revisar fechas",IF($E96&gt;$B96,"Revisar fechas",IF($J96=$N$6,"Correcto",IF($J96=$N$7,"No aplica",IF($E96&lt;TODAY(),"Vencido: comprobar",IF($E96&lt;=TODAY()+$O$4,"Próximo: comprobar","Pendiente"))))))),"Revisar fechas"))</f>
        <v/>
      </c>
    </row>
    <row r="97" ht="30" customHeight="1">
      <c r="A97" s="15" t="n"/>
      <c r="B97" s="16" t="n"/>
      <c r="C97" s="15" t="n"/>
      <c r="D97" s="15" t="n"/>
      <c r="E97" s="16" t="n"/>
      <c r="F97" s="17" t="n"/>
      <c r="G97" s="18" t="n"/>
      <c r="H97" s="15" t="n"/>
      <c r="I97" s="15" t="n"/>
      <c r="J97" s="19" t="n"/>
      <c r="K97" s="8">
        <f>IF($A97="","",IF(OR($E97="",$J97=$N$6,$J97=$N$7),"",IFERROR($E97-TODAY(),"")))</f>
        <v/>
      </c>
      <c r="L97" s="20">
        <f>IF($A97="","",IFERROR(IF($J97="","Revisar estado",IF(OR($B97="",$E97=""),"Revisar fechas",IF($E97&gt;$B97,"Revisar fechas",IF($J97=$N$6,"Correcto",IF($J97=$N$7,"No aplica",IF($E97&lt;TODAY(),"Vencido: comprobar",IF($E97&lt;=TODAY()+$O$4,"Próximo: comprobar","Pendiente"))))))),"Revisar fechas"))</f>
        <v/>
      </c>
    </row>
    <row r="98" ht="30" customHeight="1">
      <c r="A98" s="15" t="n"/>
      <c r="B98" s="16" t="n"/>
      <c r="C98" s="15" t="n"/>
      <c r="D98" s="15" t="n"/>
      <c r="E98" s="16" t="n"/>
      <c r="F98" s="17" t="n"/>
      <c r="G98" s="18" t="n"/>
      <c r="H98" s="15" t="n"/>
      <c r="I98" s="15" t="n"/>
      <c r="J98" s="19" t="n"/>
      <c r="K98" s="6">
        <f>IF($A98="","",IF(OR($E98="",$J98=$N$6,$J98=$N$7),"",IFERROR($E98-TODAY(),"")))</f>
        <v/>
      </c>
      <c r="L98" s="21">
        <f>IF($A98="","",IFERROR(IF($J98="","Revisar estado",IF(OR($B98="",$E98=""),"Revisar fechas",IF($E98&gt;$B98,"Revisar fechas",IF($J98=$N$6,"Correcto",IF($J98=$N$7,"No aplica",IF($E98&lt;TODAY(),"Vencido: comprobar",IF($E98&lt;=TODAY()+$O$4,"Próximo: comprobar","Pendiente"))))))),"Revisar fechas"))</f>
        <v/>
      </c>
    </row>
    <row r="99" ht="30" customHeight="1">
      <c r="A99" s="15" t="n"/>
      <c r="B99" s="16" t="n"/>
      <c r="C99" s="15" t="n"/>
      <c r="D99" s="15" t="n"/>
      <c r="E99" s="16" t="n"/>
      <c r="F99" s="17" t="n"/>
      <c r="G99" s="18" t="n"/>
      <c r="H99" s="15" t="n"/>
      <c r="I99" s="15" t="n"/>
      <c r="J99" s="19" t="n"/>
      <c r="K99" s="8">
        <f>IF($A99="","",IF(OR($E99="",$J99=$N$6,$J99=$N$7),"",IFERROR($E99-TODAY(),"")))</f>
        <v/>
      </c>
      <c r="L99" s="20">
        <f>IF($A99="","",IFERROR(IF($J99="","Revisar estado",IF(OR($B99="",$E99=""),"Revisar fechas",IF($E99&gt;$B99,"Revisar fechas",IF($J99=$N$6,"Correcto",IF($J99=$N$7,"No aplica",IF($E99&lt;TODAY(),"Vencido: comprobar",IF($E99&lt;=TODAY()+$O$4,"Próximo: comprobar","Pendiente"))))))),"Revisar fechas"))</f>
        <v/>
      </c>
    </row>
    <row r="100" ht="30" customHeight="1">
      <c r="A100" s="15" t="n"/>
      <c r="B100" s="16" t="n"/>
      <c r="C100" s="15" t="n"/>
      <c r="D100" s="15" t="n"/>
      <c r="E100" s="16" t="n"/>
      <c r="F100" s="17" t="n"/>
      <c r="G100" s="18" t="n"/>
      <c r="H100" s="15" t="n"/>
      <c r="I100" s="15" t="n"/>
      <c r="J100" s="19" t="n"/>
      <c r="K100" s="6">
        <f>IF($A100="","",IF(OR($E100="",$J100=$N$6,$J100=$N$7),"",IFERROR($E100-TODAY(),"")))</f>
        <v/>
      </c>
      <c r="L100" s="21">
        <f>IF($A100="","",IFERROR(IF($J100="","Revisar estado",IF(OR($B100="",$E100=""),"Revisar fechas",IF($E100&gt;$B100,"Revisar fechas",IF($J100=$N$6,"Correcto",IF($J100=$N$7,"No aplica",IF($E100&lt;TODAY(),"Vencido: comprobar",IF($E100&lt;=TODAY()+$O$4,"Próximo: comprobar","Pendiente"))))))),"Revisar fechas"))</f>
        <v/>
      </c>
    </row>
    <row r="101" ht="30" customHeight="1">
      <c r="A101" s="15" t="n"/>
      <c r="B101" s="16" t="n"/>
      <c r="C101" s="15" t="n"/>
      <c r="D101" s="15" t="n"/>
      <c r="E101" s="16" t="n"/>
      <c r="F101" s="17" t="n"/>
      <c r="G101" s="18" t="n"/>
      <c r="H101" s="15" t="n"/>
      <c r="I101" s="15" t="n"/>
      <c r="J101" s="19" t="n"/>
      <c r="K101" s="8">
        <f>IF($A101="","",IF(OR($E101="",$J101=$N$6,$J101=$N$7),"",IFERROR($E101-TODAY(),"")))</f>
        <v/>
      </c>
      <c r="L101" s="20">
        <f>IF($A101="","",IFERROR(IF($J101="","Revisar estado",IF(OR($B101="",$E101=""),"Revisar fechas",IF($E101&gt;$B101,"Revisar fechas",IF($J101=$N$6,"Correcto",IF($J101=$N$7,"No aplica",IF($E101&lt;TODAY(),"Vencido: comprobar",IF($E101&lt;=TODAY()+$O$4,"Próximo: comprobar","Pendiente"))))))),"Revisar fechas"))</f>
        <v/>
      </c>
    </row>
    <row r="102" ht="30" customHeight="1">
      <c r="A102" s="15" t="n"/>
      <c r="B102" s="16" t="n"/>
      <c r="C102" s="15" t="n"/>
      <c r="D102" s="15" t="n"/>
      <c r="E102" s="16" t="n"/>
      <c r="F102" s="17" t="n"/>
      <c r="G102" s="18" t="n"/>
      <c r="H102" s="15" t="n"/>
      <c r="I102" s="15" t="n"/>
      <c r="J102" s="19" t="n"/>
      <c r="K102" s="6">
        <f>IF($A102="","",IF(OR($E102="",$J102=$N$6,$J102=$N$7),"",IFERROR($E102-TODAY(),"")))</f>
        <v/>
      </c>
      <c r="L102" s="21">
        <f>IF($A102="","",IFERROR(IF($J102="","Revisar estado",IF(OR($B102="",$E102=""),"Revisar fechas",IF($E102&gt;$B102,"Revisar fechas",IF($J102=$N$6,"Correcto",IF($J102=$N$7,"No aplica",IF($E102&lt;TODAY(),"Vencido: comprobar",IF($E102&lt;=TODAY()+$O$4,"Próximo: comprobar","Pendiente"))))))),"Revisar fechas"))</f>
        <v/>
      </c>
    </row>
    <row r="103" ht="30" customHeight="1">
      <c r="A103" s="15" t="n"/>
      <c r="B103" s="16" t="n"/>
      <c r="C103" s="15" t="n"/>
      <c r="D103" s="15" t="n"/>
      <c r="E103" s="16" t="n"/>
      <c r="F103" s="17" t="n"/>
      <c r="G103" s="18" t="n"/>
      <c r="H103" s="15" t="n"/>
      <c r="I103" s="15" t="n"/>
      <c r="J103" s="19" t="n"/>
      <c r="K103" s="8">
        <f>IF($A103="","",IF(OR($E103="",$J103=$N$6,$J103=$N$7),"",IFERROR($E103-TODAY(),"")))</f>
        <v/>
      </c>
      <c r="L103" s="20">
        <f>IF($A103="","",IFERROR(IF($J103="","Revisar estado",IF(OR($B103="",$E103=""),"Revisar fechas",IF($E103&gt;$B103,"Revisar fechas",IF($J103=$N$6,"Correcto",IF($J103=$N$7,"No aplica",IF($E103&lt;TODAY(),"Vencido: comprobar",IF($E103&lt;=TODAY()+$O$4,"Próximo: comprobar","Pendiente"))))))),"Revisar fechas"))</f>
        <v/>
      </c>
    </row>
    <row r="104" ht="30" customHeight="1">
      <c r="A104" s="15" t="n"/>
      <c r="B104" s="16" t="n"/>
      <c r="C104" s="15" t="n"/>
      <c r="D104" s="15" t="n"/>
      <c r="E104" s="16" t="n"/>
      <c r="F104" s="17" t="n"/>
      <c r="G104" s="18" t="n"/>
      <c r="H104" s="15" t="n"/>
      <c r="I104" s="15" t="n"/>
      <c r="J104" s="19" t="n"/>
      <c r="K104" s="6">
        <f>IF($A104="","",IF(OR($E104="",$J104=$N$6,$J104=$N$7),"",IFERROR($E104-TODAY(),"")))</f>
        <v/>
      </c>
      <c r="L104" s="21">
        <f>IF($A104="","",IFERROR(IF($J104="","Revisar estado",IF(OR($B104="",$E104=""),"Revisar fechas",IF($E104&gt;$B104,"Revisar fechas",IF($J104=$N$6,"Correcto",IF($J104=$N$7,"No aplica",IF($E104&lt;TODAY(),"Vencido: comprobar",IF($E104&lt;=TODAY()+$O$4,"Próximo: comprobar","Pendiente"))))))),"Revisar fechas"))</f>
        <v/>
      </c>
    </row>
  </sheetData>
  <autoFilter ref="A4:L104"/>
  <mergeCells count="1">
    <mergeCell ref="A1:L1"/>
  </mergeCells>
  <conditionalFormatting sqref="L5:L104">
    <cfRule type="expression" priority="1" dxfId="0" stopIfTrue="1">
      <formula>LEFT($L5,7)="Vencido"</formula>
    </cfRule>
    <cfRule type="expression" priority="2" dxfId="0" stopIfTrue="1">
      <formula>LEFT($L5,7)="Revisar"</formula>
    </cfRule>
    <cfRule type="expression" priority="3" dxfId="1" stopIfTrue="1">
      <formula>$L5="Próximo: comprobar"</formula>
    </cfRule>
    <cfRule type="expression" priority="4" dxfId="2" stopIfTrue="1">
      <formula>$L5="Correcto"</formula>
    </cfRule>
  </conditionalFormatting>
  <dataValidations count="4">
    <dataValidation sqref="J5:J104" showDropDown="0" showInputMessage="1" showErrorMessage="1" allowBlank="0" errorTitle="Estado no válido" error="Seleccione un estado de la lista disponible." promptTitle="Estado" prompt="Seleccione el estado de la comprobación." type="list" errorStyle="stop">
      <formula1>$N$4:$N$7</formula1>
    </dataValidation>
    <dataValidation sqref="B5:B104 E5:E104" showDropDown="0" showInputMessage="1" showErrorMessage="1" allowBlank="0" errorTitle="Fecha fuera de intervalo" error="Introduzca una fecha dentro del intervalo configurado." promptTitle="Fecha" prompt="Use una fecha válida en formato DD/MM/AAAA." type="date" errorStyle="stop" operator="between">
      <formula1>$O$5</formula1>
      <formula2>$O$6</formula2>
    </dataValidation>
    <dataValidation sqref="F5:F104" showDropDown="0" showInputMessage="1" showErrorMessage="1" allowBlank="0" errorTitle="Cantidad no válida" error="Introduzca una cantidad no negativa dentro del límite." promptTitle="Cantidad" prompt="Indique la cantidad aplicable al control." type="decimal" errorStyle="stop" operator="between">
      <formula1>0</formula1>
      <formula2>$O$7</formula2>
    </dataValidation>
    <dataValidation sqref="G5:G104" showDropDown="0" showInputMessage="1" showErrorMessage="1" allowBlank="0" errorTitle="Importe no válido" error="Introduzca un importe no negativo dentro del límite." promptTitle="Importe" prompt="Indique el importe previsto cuando proceda." type="decimal" errorStyle="stop" operator="between">
      <formula1>0</formula1>
      <formula2>$O$8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" customWidth="1" min="2" max="2"/>
    <col width="31" customWidth="1" min="3" max="3"/>
    <col width="20" customWidth="1" min="4" max="4"/>
  </cols>
  <sheetData>
    <row r="1" ht="28" customHeight="1">
      <c r="A1" s="1" t="inlineStr">
        <is>
          <t>Parámetros editables del checklist</t>
        </is>
      </c>
    </row>
    <row r="2" ht="20" customHeight="1">
      <c r="A2" s="14" t="inlineStr">
        <is>
          <t>Revise los estados y límites antes de utilizar el libro con expedientes propios.</t>
        </is>
      </c>
    </row>
    <row r="3" ht="24" customHeight="1">
      <c r="A3" s="2" t="inlineStr">
        <is>
          <t>Estados disponibles</t>
        </is>
      </c>
      <c r="C3" s="2" t="inlineStr">
        <is>
          <t>Supuesto editable</t>
        </is>
      </c>
      <c r="D3" s="2" t="inlineStr">
        <is>
          <t>Valor</t>
        </is>
      </c>
    </row>
    <row r="4" ht="24" customHeight="1">
      <c r="A4" s="15" t="inlineStr">
        <is>
          <t>Pendiente</t>
        </is>
      </c>
      <c r="C4" s="5" t="inlineStr">
        <is>
          <t>Días para aviso próximo</t>
        </is>
      </c>
      <c r="D4" s="22" t="n">
        <v>7</v>
      </c>
    </row>
    <row r="5" ht="24" customHeight="1">
      <c r="A5" s="15" t="inlineStr">
        <is>
          <t>En revisión</t>
        </is>
      </c>
      <c r="C5" s="9" t="inlineStr">
        <is>
          <t>Fecha mínima admitida</t>
        </is>
      </c>
      <c r="D5" s="23" t="n">
        <v>45911</v>
      </c>
    </row>
    <row r="6" ht="24" customHeight="1">
      <c r="A6" s="15" t="inlineStr">
        <is>
          <t>Completado</t>
        </is>
      </c>
      <c r="C6" s="5" t="inlineStr">
        <is>
          <t>Fecha máxima admitida</t>
        </is>
      </c>
      <c r="D6" s="23" t="n">
        <v>48101</v>
      </c>
    </row>
    <row r="7" ht="24" customHeight="1">
      <c r="A7" s="15" t="inlineStr">
        <is>
          <t>No aplica</t>
        </is>
      </c>
      <c r="C7" s="9" t="inlineStr">
        <is>
          <t>Cantidad máxima orientativa</t>
        </is>
      </c>
      <c r="D7" s="17" t="n">
        <v>999</v>
      </c>
    </row>
    <row r="8" ht="24" customHeight="1">
      <c r="C8" s="5" t="inlineStr">
        <is>
          <t>Importe máximo orientativo (€)</t>
        </is>
      </c>
      <c r="D8" s="18" t="n">
        <v>100000</v>
      </c>
    </row>
  </sheetData>
  <mergeCells count="1">
    <mergeCell ref="A1:D1"/>
  </mergeCells>
  <conditionalFormatting sqref="A4:A7">
    <cfRule type="expression" priority="1" dxfId="0">
      <formula>A4=""</formula>
    </cfRule>
  </conditionalFormatting>
  <conditionalFormatting sqref="D5:D6">
    <cfRule type="expression" priority="2" dxfId="0">
      <formula>$D$5&gt;$D$6</formula>
    </cfRule>
  </conditionalFormatting>
  <dataValidations count="4">
    <dataValidation sqref="D4" showDropDown="0" showInputMessage="0" showErrorMessage="1" allowBlank="0" errorTitle="Límite no válido" error="Indique un número entero entre 0 y 365." type="whole" errorStyle="stop" operator="between">
      <formula1>0</formula1>
      <formula2>365</formula2>
    </dataValidation>
    <dataValidation sqref="D5:D6" showDropDown="0" showInputMessage="0" showErrorMessage="1" allowBlank="0" errorTitle="Fecha no válida" error="Introduzca una fecha válida dentro del intervalo operativo." type="date" errorStyle="stop" operator="between">
      <formula1>DATE(2021,1,1)</formula1>
      <formula2>DATE(2036,12,31)</formula2>
    </dataValidation>
    <dataValidation sqref="D7" showDropDown="0" showInputMessage="0" showErrorMessage="1" allowBlank="0" errorTitle="Cantidad máxima no válida" error="Indique un límite positivo." type="decimal" errorStyle="stop" operator="between">
      <formula1>1</formula1>
      <formula2>100000</formula2>
    </dataValidation>
    <dataValidation sqref="D8" showDropDown="0" showInputMessage="0" showErrorMessage="1" allowBlank="0" errorTitle="Importe máximo no válido" error="Indique un límite de importe no negativo." type="decimal" errorStyle="stop" operator="between">
      <formula1>0</formula1>
      <formula2>10000000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Pruebas</dc:creator>
  <dc:title xmlns:dc="http://purl.org/dc/elements/1.1/">Checklist de expediente de reserva Excel</dc:title>
  <dc:subject xmlns:dc="http://purl.org/dc/elements/1.1/">Comprobación operativa de expedientes de reserva ficticios</dc:subject>
  <dcterms:created xmlns:dcterms="http://purl.org/dc/terms/" xmlns:xsi="http://www.w3.org/2001/XMLSchema-instance" xsi:type="dcterms:W3CDTF">2026-09-11T18:13:45Z</dcterms:created>
  <dcterms:modified xmlns:dcterms="http://purl.org/dc/terms/" xmlns:xsi="http://www.w3.org/2001/XMLSchema-instance" xsi:type="dcterms:W3CDTF">2026-09-11T18:13:45+00:00Z</dcterms:modified>
</cp:coreProperties>
</file>