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endario" sheetId="1" state="visible" r:id="rId1"/>
    <sheet xmlns:r="http://schemas.openxmlformats.org/officeDocument/2006/relationships" name="Salidas" sheetId="2" state="visible" r:id="rId2"/>
    <sheet xmlns:r="http://schemas.openxmlformats.org/officeDocument/2006/relationships" name="Configuración" sheetId="3" state="visible" r:id="rId3"/>
  </sheets>
  <definedNames>
    <definedName name="_xlnm._FilterDatabase" localSheetId="0" hidden="1">'Calendario'!$A$7:$M$157</definedName>
    <definedName name="_xlnm._FilterDatabase" localSheetId="1" hidden="1">'Salidas'!$A$7:$Q$157</definedName>
    <definedName name="_xlnm._FilterDatabase" localSheetId="2" hidden="1">'Configuración'!$A$2:$F$8</definedName>
  </definedNames>
  <calcPr calcId="0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dd/mm/yyyy"/>
    <numFmt numFmtId="165" formatCode="hh:mm"/>
    <numFmt numFmtId="166" formatCode="0 &quot;noches&quot;"/>
    <numFmt numFmtId="167" formatCode="0 &quot;personas&quot;"/>
    <numFmt numFmtId="168" formatCode="dd/mm/yyyy hh:mm"/>
    <numFmt numFmtId="169" formatCode="0 &quot;días&quot;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FFFFFF"/>
      <sz val="10"/>
    </font>
    <font>
      <name val="Aptos"/>
      <color rgb="00243447"/>
      <sz val="10"/>
    </font>
    <font>
      <name val="Aptos"/>
      <b val="1"/>
      <color rgb="00243447"/>
      <sz val="10"/>
    </font>
    <font>
      <name val="Aptos"/>
      <i val="1"/>
      <color rgb="005B6773"/>
      <sz val="9"/>
    </font>
  </fonts>
  <fills count="9">
    <fill>
      <patternFill/>
    </fill>
    <fill>
      <patternFill patternType="gray125"/>
    </fill>
    <fill>
      <patternFill patternType="solid">
        <fgColor rgb="0017253A"/>
      </patternFill>
    </fill>
    <fill>
      <patternFill patternType="solid">
        <fgColor rgb="00006D77"/>
      </patternFill>
    </fill>
    <fill>
      <patternFill patternType="solid">
        <fgColor rgb="00FFFFFF"/>
      </patternFill>
    </fill>
    <fill>
      <patternFill patternType="solid">
        <fgColor rgb="00EAF3F5"/>
      </patternFill>
    </fill>
    <fill>
      <patternFill patternType="solid">
        <fgColor rgb="00FFF6E8"/>
      </patternFill>
    </fill>
    <fill>
      <patternFill patternType="solid">
        <fgColor rgb="00EEF1F4"/>
      </patternFill>
    </fill>
    <fill>
      <patternFill patternType="solid">
        <fgColor rgb="00F2B84B"/>
      </patternFill>
    </fill>
  </fills>
  <borders count="6">
    <border>
      <left/>
      <right/>
      <top/>
      <bottom/>
      <diagonal/>
    </border>
    <border>
      <left style="thin">
        <color rgb="00CAD4DD"/>
      </left>
      <right style="thin">
        <color rgb="00CAD4DD"/>
      </right>
      <top style="thin">
        <color rgb="00CAD4DD"/>
      </top>
      <bottom style="thin">
        <color rgb="00CAD4DD"/>
      </bottom>
    </border>
    <border>
      <left/>
      <right/>
      <top style="thin">
        <color rgb="00CAD4DD"/>
      </top>
      <bottom/>
      <diagonal/>
    </border>
    <border>
      <left/>
      <right style="thin">
        <color rgb="00CAD4DD"/>
      </right>
      <top style="thin">
        <color rgb="00CAD4DD"/>
      </top>
      <bottom/>
      <diagonal/>
    </border>
    <border>
      <left/>
      <right/>
      <top style="thin">
        <color rgb="00CAD4DD"/>
      </top>
      <bottom style="thin">
        <color rgb="00CAD4DD"/>
      </bottom>
      <diagonal/>
    </border>
    <border>
      <left/>
      <right style="thin">
        <color rgb="00CAD4DD"/>
      </right>
      <top style="thin">
        <color rgb="00CAD4DD"/>
      </top>
      <bottom style="thin">
        <color rgb="00CAD4DD"/>
      </bottom>
      <diagonal/>
    </border>
  </borders>
  <cellStyleXfs count="1">
    <xf numFmtId="0" fontId="0" fillId="0" borderId="0"/>
  </cellStyleXfs>
  <cellXfs count="58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3" borderId="1" applyAlignment="1" pivotButton="0" quotePrefix="0" xfId="0">
      <alignment horizontal="center" vertical="center" wrapText="1"/>
    </xf>
    <xf numFmtId="164" fontId="4" fillId="8" borderId="1" applyAlignment="1" pivotButton="0" quotePrefix="0" xfId="0">
      <alignment horizontal="center" vertical="center" wrapText="1"/>
    </xf>
    <xf numFmtId="165" fontId="4" fillId="8" borderId="1" applyAlignment="1" pivotButton="0" quotePrefix="0" xfId="0">
      <alignment horizontal="center" vertical="center" wrapText="1"/>
    </xf>
    <xf numFmtId="1" fontId="4" fillId="8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center" vertical="center" wrapText="1"/>
    </xf>
    <xf numFmtId="164" fontId="3" fillId="5" borderId="1" applyAlignment="1" pivotButton="0" quotePrefix="0" xfId="0">
      <alignment horizontal="center" vertical="center" wrapText="1"/>
    </xf>
    <xf numFmtId="165" fontId="3" fillId="5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left" vertical="center" wrapText="1"/>
    </xf>
    <xf numFmtId="166" fontId="3" fillId="5" borderId="1" applyAlignment="1" pivotButton="0" quotePrefix="0" xfId="0">
      <alignment horizontal="center" vertical="center" wrapText="1"/>
    </xf>
    <xf numFmtId="167" fontId="3" fillId="5" borderId="1" applyAlignment="1" pivotButton="0" quotePrefix="0" xfId="0">
      <alignment horizontal="center" vertical="center" wrapText="1"/>
    </xf>
    <xf numFmtId="168" fontId="3" fillId="5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center" vertical="center" wrapText="1"/>
    </xf>
    <xf numFmtId="164" fontId="3" fillId="4" borderId="1" applyAlignment="1" pivotButton="0" quotePrefix="0" xfId="0">
      <alignment horizontal="center" vertical="center" wrapText="1"/>
    </xf>
    <xf numFmtId="165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166" fontId="3" fillId="4" borderId="1" applyAlignment="1" pivotButton="0" quotePrefix="0" xfId="0">
      <alignment horizontal="center" vertical="center" wrapText="1"/>
    </xf>
    <xf numFmtId="167" fontId="3" fillId="4" borderId="1" applyAlignment="1" pivotButton="0" quotePrefix="0" xfId="0">
      <alignment horizontal="center" vertical="center" wrapText="1"/>
    </xf>
    <xf numFmtId="168" fontId="3" fillId="4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left" vertical="center" wrapText="1"/>
    </xf>
    <xf numFmtId="164" fontId="3" fillId="6" borderId="1" applyAlignment="1" pivotButton="0" quotePrefix="0" xfId="0">
      <alignment horizontal="center" vertical="center" wrapText="1"/>
    </xf>
    <xf numFmtId="165" fontId="3" fillId="6" borderId="1" applyAlignment="1" pivotButton="0" quotePrefix="0" xfId="0">
      <alignment horizontal="center" vertical="center" wrapText="1"/>
    </xf>
    <xf numFmtId="166" fontId="3" fillId="6" borderId="1" applyAlignment="1" pivotButton="0" quotePrefix="0" xfId="0">
      <alignment horizontal="right" vertical="center"/>
    </xf>
    <xf numFmtId="167" fontId="3" fillId="6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center" vertical="center" wrapText="1"/>
    </xf>
    <xf numFmtId="168" fontId="3" fillId="7" borderId="1" applyAlignment="1" pivotButton="0" quotePrefix="0" xfId="0">
      <alignment horizontal="left" vertical="center" wrapText="1"/>
    </xf>
    <xf numFmtId="169" fontId="3" fillId="7" borderId="1" applyAlignment="1" pivotButton="0" quotePrefix="0" xfId="0">
      <alignment horizontal="right" vertical="center"/>
    </xf>
    <xf numFmtId="0" fontId="3" fillId="7" borderId="1" applyAlignment="1" pivotButton="0" quotePrefix="0" xfId="0">
      <alignment horizontal="center" vertical="center" wrapText="1"/>
    </xf>
    <xf numFmtId="164" fontId="4" fillId="6" borderId="1" applyAlignment="1" pivotButton="0" quotePrefix="0" xfId="0">
      <alignment horizontal="center" vertical="center" wrapText="1"/>
    </xf>
    <xf numFmtId="165" fontId="4" fillId="6" borderId="1" applyAlignment="1" pivotButton="0" quotePrefix="0" xfId="0">
      <alignment horizontal="center" vertical="center" wrapText="1"/>
    </xf>
    <xf numFmtId="169" fontId="4" fillId="6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164" fontId="4" fillId="8" borderId="1" applyAlignment="1" pivotButton="0" quotePrefix="0" xfId="0">
      <alignment horizontal="center" vertical="center" wrapText="1"/>
    </xf>
    <xf numFmtId="165" fontId="4" fillId="8" borderId="1" applyAlignment="1" pivotButton="0" quotePrefix="0" xfId="0">
      <alignment horizontal="center" vertical="center" wrapText="1"/>
    </xf>
    <xf numFmtId="164" fontId="3" fillId="5" borderId="1" applyAlignment="1" pivotButton="0" quotePrefix="0" xfId="0">
      <alignment horizontal="center" vertical="center" wrapText="1"/>
    </xf>
    <xf numFmtId="165" fontId="3" fillId="5" borderId="1" applyAlignment="1" pivotButton="0" quotePrefix="0" xfId="0">
      <alignment horizontal="center" vertical="center" wrapText="1"/>
    </xf>
    <xf numFmtId="166" fontId="3" fillId="5" borderId="1" applyAlignment="1" pivotButton="0" quotePrefix="0" xfId="0">
      <alignment horizontal="center" vertical="center" wrapText="1"/>
    </xf>
    <xf numFmtId="167" fontId="3" fillId="5" borderId="1" applyAlignment="1" pivotButton="0" quotePrefix="0" xfId="0">
      <alignment horizontal="center" vertical="center" wrapText="1"/>
    </xf>
    <xf numFmtId="168" fontId="3" fillId="5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center" vertical="center" wrapText="1"/>
    </xf>
    <xf numFmtId="165" fontId="3" fillId="4" borderId="1" applyAlignment="1" pivotButton="0" quotePrefix="0" xfId="0">
      <alignment horizontal="center" vertical="center" wrapText="1"/>
    </xf>
    <xf numFmtId="166" fontId="3" fillId="4" borderId="1" applyAlignment="1" pivotButton="0" quotePrefix="0" xfId="0">
      <alignment horizontal="center" vertical="center" wrapText="1"/>
    </xf>
    <xf numFmtId="167" fontId="3" fillId="4" borderId="1" applyAlignment="1" pivotButton="0" quotePrefix="0" xfId="0">
      <alignment horizontal="center" vertical="center" wrapText="1"/>
    </xf>
    <xf numFmtId="168" fontId="3" fillId="4" borderId="1" applyAlignment="1" pivotButton="0" quotePrefix="0" xfId="0">
      <alignment horizontal="left" vertical="center" wrapText="1"/>
    </xf>
    <xf numFmtId="164" fontId="3" fillId="6" borderId="1" applyAlignment="1" pivotButton="0" quotePrefix="0" xfId="0">
      <alignment horizontal="center" vertical="center" wrapText="1"/>
    </xf>
    <xf numFmtId="165" fontId="3" fillId="6" borderId="1" applyAlignment="1" pivotButton="0" quotePrefix="0" xfId="0">
      <alignment horizontal="center" vertical="center" wrapText="1"/>
    </xf>
    <xf numFmtId="166" fontId="3" fillId="6" borderId="1" applyAlignment="1" pivotButton="0" quotePrefix="0" xfId="0">
      <alignment horizontal="right" vertical="center"/>
    </xf>
    <xf numFmtId="167" fontId="3" fillId="6" borderId="1" applyAlignment="1" pivotButton="0" quotePrefix="0" xfId="0">
      <alignment horizontal="right" vertical="center"/>
    </xf>
    <xf numFmtId="168" fontId="3" fillId="7" borderId="1" applyAlignment="1" pivotButton="0" quotePrefix="0" xfId="0">
      <alignment horizontal="left" vertical="center" wrapText="1"/>
    </xf>
    <xf numFmtId="169" fontId="3" fillId="7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center" vertical="center" wrapText="1"/>
    </xf>
    <xf numFmtId="165" fontId="4" fillId="6" borderId="1" applyAlignment="1" pivotButton="0" quotePrefix="0" xfId="0">
      <alignment horizontal="center" vertical="center" wrapText="1"/>
    </xf>
    <xf numFmtId="169" fontId="4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7">
    <dxf>
      <font>
        <name val="Aptos"/>
        <b val="1"/>
        <color rgb="009C2D20"/>
        <sz val="10"/>
      </font>
      <fill>
        <patternFill patternType="solid">
          <fgColor rgb="00FCE8E5"/>
        </patternFill>
      </fill>
    </dxf>
    <dxf>
      <font>
        <name val="Aptos"/>
        <b val="1"/>
        <color rgb="00FFFFFF"/>
        <sz val="10"/>
      </font>
      <fill>
        <patternFill patternType="solid">
          <fgColor rgb="00D65537"/>
        </patternFill>
      </fill>
    </dxf>
    <dxf>
      <font>
        <name val="Aptos"/>
        <b val="1"/>
        <color rgb="00243447"/>
        <sz val="10"/>
      </font>
      <fill>
        <patternFill patternType="solid">
          <fgColor rgb="00F7C98B"/>
        </patternFill>
      </fill>
    </dxf>
    <dxf>
      <font>
        <name val="Aptos"/>
        <b val="1"/>
        <color rgb="00243447"/>
        <sz val="10"/>
      </font>
      <fill>
        <patternFill patternType="solid">
          <fgColor rgb="00FFE5A3"/>
        </patternFill>
      </fill>
    </dxf>
    <dxf>
      <font>
        <name val="Aptos"/>
        <color rgb="005B6773"/>
        <sz val="10"/>
      </font>
      <fill>
        <patternFill patternType="solid">
          <fgColor rgb="00D9DEE3"/>
        </patternFill>
      </fill>
    </dxf>
    <dxf>
      <font>
        <name val="Aptos"/>
        <color rgb="005B6773"/>
        <sz val="10"/>
      </font>
      <fill>
        <patternFill patternType="solid">
          <fgColor rgb="00EDF0F2"/>
        </patternFill>
      </fill>
    </dxf>
    <dxf>
      <font>
        <name val="Aptos"/>
        <b val="1"/>
        <color rgb="000F6B45"/>
        <sz val="10"/>
      </font>
      <fill>
        <patternFill patternType="solid">
          <fgColor rgb="00DDEF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7253A"/>
    <outlinePr summaryBelow="1" summaryRight="1"/>
    <pageSetUpPr fitToPage="1"/>
  </sheetPr>
  <dimension ref="A1:N157"/>
  <sheetViews>
    <sheetView showGridLines="0" zoomScale="75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1" customWidth="1" min="3" max="3"/>
    <col width="18" customWidth="1" min="4" max="4"/>
    <col width="29" customWidth="1" min="5" max="5"/>
    <col width="25" customWidth="1" min="6" max="6"/>
    <col width="31" customWidth="1" min="7" max="7"/>
    <col width="12" customWidth="1" min="8" max="8"/>
    <col width="18" customWidth="1" min="9" max="9"/>
    <col width="25" customWidth="1" min="10" max="10"/>
    <col width="24" customWidth="1" min="11" max="11"/>
    <col width="16" customWidth="1" min="12" max="12"/>
    <col width="24" customWidth="1" min="13" max="13"/>
    <col hidden="1" width="19" customWidth="1" min="14" max="14"/>
  </cols>
  <sheetData>
    <row r="1" ht="28" customHeight="1">
      <c r="A1" s="1" t="inlineStr">
        <is>
          <t>Calendario de salidas confirmadas</t>
        </is>
      </c>
      <c r="B1" s="35" t="n"/>
      <c r="C1" s="35" t="n"/>
      <c r="D1" s="35" t="n"/>
      <c r="E1" s="35" t="n"/>
      <c r="F1" s="35" t="n"/>
      <c r="G1" s="35" t="n"/>
      <c r="H1" s="35" t="n"/>
      <c r="I1" s="35" t="n"/>
      <c r="J1" s="35" t="n"/>
      <c r="K1" s="35" t="n"/>
      <c r="L1" s="35" t="n"/>
      <c r="M1" s="35" t="n"/>
      <c r="N1" s="36" t="n"/>
    </row>
    <row r="2" ht="42" customHeight="1">
      <c r="A2" s="3" t="inlineStr">
        <is>
          <t>Fecha de control</t>
        </is>
      </c>
      <c r="B2" s="37">
        <f>'Configuración'!$B$3</f>
        <v/>
      </c>
      <c r="C2" s="3" t="inlineStr">
        <is>
          <t>Hora de control</t>
        </is>
      </c>
      <c r="D2" s="38">
        <f>'Configuración'!$B$4</f>
        <v/>
      </c>
      <c r="E2" s="3" t="inlineStr">
        <is>
          <t>Salidas futuras incluidas</t>
        </is>
      </c>
      <c r="F2" s="6">
        <f>COUNT(Salidas!$P$8:$P$157)</f>
        <v/>
      </c>
      <c r="G2" s="3" t="inlineStr">
        <is>
          <t>Salidas en próximos 7 días</t>
        </is>
      </c>
      <c r="H2" s="6">
        <f>COUNTIFS(Salidas!$L$8:$L$157,"Sí",Salidas!$N$8:$N$157,"&gt;="&amp;('Configuración'!$B$3+'Configuración'!$B$4),Salidas!$N$8:$N$157,"&lt;"&amp;('Configuración'!$B$3+'Configuración'!$B$4+7))</f>
        <v/>
      </c>
      <c r="I2" s="3" t="inlineStr">
        <is>
          <t>Futuras sin responsable</t>
        </is>
      </c>
      <c r="J2" s="6">
        <f>COUNTIFS(Salidas!$L$8:$L$157,"Sí",Salidas!$N$8:$N$157,"&gt;="&amp;('Configuración'!$B$3+'Configuración'!$B$4),Salidas!$I$8:$I$157,"")</f>
        <v/>
      </c>
      <c r="K2" s="3" t="inlineStr">
        <is>
          <t>Pasadas todavía incluidas</t>
        </is>
      </c>
      <c r="L2" s="6">
        <f>COUNTIFS(Salidas!$L$8:$L$157,"Sí",Salidas!$N$8:$N$157,"&gt;0",Salidas!$N$8:$N$157,"&lt;"&amp;('Configuración'!$B$3+'Configuración'!$B$4))</f>
        <v/>
      </c>
    </row>
    <row r="3" ht="42" customHeight="1">
      <c r="A3" s="3" t="inlineStr">
        <is>
          <t>No listas dentro del horizonte</t>
        </is>
      </c>
      <c r="B3" s="6">
        <f>COUNTIFS(Salidas!$L$8:$L$157,"Sí",Salidas!$N$8:$N$157,"&gt;="&amp;('Configuración'!$B$3+'Configuración'!$B$4),Salidas!$N$8:$N$157,"&lt;="&amp;('Configuración'!$B$3+'Configuración'!$B$4+'Configuración'!$B$5),Salidas!$K$8:$K$157,"&lt;&gt;Lista")</f>
        <v/>
      </c>
      <c r="C3" s="3" t="inlineStr">
        <is>
          <t>Filas con datos que revisar</t>
        </is>
      </c>
      <c r="D3" s="6">
        <f>COUNTIF(Salidas!$Q$8:$Q$157,"Revisar datos")</f>
        <v/>
      </c>
    </row>
    <row r="4"/>
    <row r="5" ht="28" customHeight="1">
      <c r="A5" s="3" t="inlineStr">
        <is>
          <t>Consulta automática</t>
        </is>
      </c>
      <c r="B5" s="7" t="inlineStr">
        <is>
          <t>La primera fila visible es la siguiente salida incluida a partir del momento de control.</t>
        </is>
      </c>
    </row>
    <row r="6"/>
    <row r="7" ht="34" customHeight="1">
      <c r="A7" s="3" t="inlineStr">
        <is>
          <t>Orden</t>
        </is>
      </c>
      <c r="B7" s="3" t="inlineStr">
        <is>
          <t>Fecha</t>
        </is>
      </c>
      <c r="C7" s="3" t="inlineStr">
        <is>
          <t>Hora</t>
        </is>
      </c>
      <c r="D7" s="3" t="inlineStr">
        <is>
          <t>Código</t>
        </is>
      </c>
      <c r="E7" s="3" t="inlineStr">
        <is>
          <t>Salida</t>
        </is>
      </c>
      <c r="F7" s="3" t="inlineStr">
        <is>
          <t>Zona o destino</t>
        </is>
      </c>
      <c r="G7" s="3" t="inlineStr">
        <is>
          <t>Punto de encuentro</t>
        </is>
      </c>
      <c r="H7" s="3" t="inlineStr">
        <is>
          <t>Noches</t>
        </is>
      </c>
      <c r="I7" s="3" t="inlineStr">
        <is>
          <t>Personas previstas</t>
        </is>
      </c>
      <c r="J7" s="3" t="inlineStr">
        <is>
          <t>Responsable operativo</t>
        </is>
      </c>
      <c r="K7" s="3" t="inlineStr">
        <is>
          <t>Responsable de apoyo</t>
        </is>
      </c>
      <c r="L7" s="3" t="inlineStr">
        <is>
          <t>Preparación</t>
        </is>
      </c>
      <c r="M7" s="3" t="inlineStr">
        <is>
          <t>Aviso</t>
        </is>
      </c>
      <c r="N7" s="3" t="inlineStr">
        <is>
          <t>Clave de extracción</t>
        </is>
      </c>
    </row>
    <row r="8" ht="29" customHeight="1">
      <c r="A8" s="8">
        <f>IF($N8="","",ROWS($A$8:A8))</f>
        <v/>
      </c>
      <c r="B8" s="39">
        <f>IF($N8="","",IFERROR(INDEX(Salidas!$D$8:$D$157,MATCH($N8,Salidas!$P$8:$P$157,0)),""))</f>
        <v/>
      </c>
      <c r="C8" s="40">
        <f>IF($N8="","",IFERROR(INDEX(Salidas!$E$8:$E$157,MATCH($N8,Salidas!$P$8:$P$157,0)),""))</f>
        <v/>
      </c>
      <c r="D8" s="11">
        <f>IF($N8="","",IFERROR(INDEX(Salidas!$A$8:$A$157,MATCH($N8,Salidas!$P$8:$P$157,0)),""))</f>
        <v/>
      </c>
      <c r="E8" s="11">
        <f>IF($N8="","",IFERROR(INDEX(Salidas!$B$8:$B$157,MATCH($N8,Salidas!$P$8:$P$157,0)),""))</f>
        <v/>
      </c>
      <c r="F8" s="11">
        <f>IF($N8="","",IFERROR(INDEX(Salidas!$C$8:$C$157,MATCH($N8,Salidas!$P$8:$P$157,0)),""))</f>
        <v/>
      </c>
      <c r="G8" s="11">
        <f>IF($N8="","",IFERROR(INDEX(Salidas!$F$8:$F$157,MATCH($N8,Salidas!$P$8:$P$157,0)),""))</f>
        <v/>
      </c>
      <c r="H8" s="41">
        <f>IF($N8="","",IFERROR(INDEX(Salidas!$G$8:$G$157,MATCH($N8,Salidas!$P$8:$P$157,0)),""))</f>
        <v/>
      </c>
      <c r="I8" s="42">
        <f>IF($N8="","",IFERROR(INDEX(Salidas!$H$8:$H$157,MATCH($N8,Salidas!$P$8:$P$157,0)),""))</f>
        <v/>
      </c>
      <c r="J8" s="11">
        <f>IF($N8="","",IFERROR(INDEX(Salidas!$I$8:$I$157,MATCH($N8,Salidas!$P$8:$P$157,0)),""))</f>
        <v/>
      </c>
      <c r="K8" s="11">
        <f>IF($N8="","",IFERROR(INDEX(Salidas!$J$8:$J$157,MATCH($N8,Salidas!$P$8:$P$157,0)),""))</f>
        <v/>
      </c>
      <c r="L8" s="8">
        <f>IF($N8="","",IFERROR(INDEX(Salidas!$K$8:$K$157,MATCH($N8,Salidas!$P$8:$P$157,0)),""))</f>
        <v/>
      </c>
      <c r="M8" s="8">
        <f>IF($N8="","",IFERROR(INDEX(Salidas!$Q$8:$Q$157,MATCH($N8,Salidas!$P$8:$P$157,0)),""))</f>
        <v/>
      </c>
      <c r="N8" s="43">
        <f>IFERROR(SMALL(Salidas!$P$8:$P$157,ROWS($N$8:N8)),"")</f>
        <v/>
      </c>
    </row>
    <row r="9" ht="29" customHeight="1">
      <c r="A9" s="15">
        <f>IF($N9="","",ROWS($A$8:A9))</f>
        <v/>
      </c>
      <c r="B9" s="44">
        <f>IF($N9="","",IFERROR(INDEX(Salidas!$D$8:$D$157,MATCH($N9,Salidas!$P$8:$P$157,0)),""))</f>
        <v/>
      </c>
      <c r="C9" s="45">
        <f>IF($N9="","",IFERROR(INDEX(Salidas!$E$8:$E$157,MATCH($N9,Salidas!$P$8:$P$157,0)),""))</f>
        <v/>
      </c>
      <c r="D9" s="18">
        <f>IF($N9="","",IFERROR(INDEX(Salidas!$A$8:$A$157,MATCH($N9,Salidas!$P$8:$P$157,0)),""))</f>
        <v/>
      </c>
      <c r="E9" s="18">
        <f>IF($N9="","",IFERROR(INDEX(Salidas!$B$8:$B$157,MATCH($N9,Salidas!$P$8:$P$157,0)),""))</f>
        <v/>
      </c>
      <c r="F9" s="18">
        <f>IF($N9="","",IFERROR(INDEX(Salidas!$C$8:$C$157,MATCH($N9,Salidas!$P$8:$P$157,0)),""))</f>
        <v/>
      </c>
      <c r="G9" s="18">
        <f>IF($N9="","",IFERROR(INDEX(Salidas!$F$8:$F$157,MATCH($N9,Salidas!$P$8:$P$157,0)),""))</f>
        <v/>
      </c>
      <c r="H9" s="46">
        <f>IF($N9="","",IFERROR(INDEX(Salidas!$G$8:$G$157,MATCH($N9,Salidas!$P$8:$P$157,0)),""))</f>
        <v/>
      </c>
      <c r="I9" s="47">
        <f>IF($N9="","",IFERROR(INDEX(Salidas!$H$8:$H$157,MATCH($N9,Salidas!$P$8:$P$157,0)),""))</f>
        <v/>
      </c>
      <c r="J9" s="18">
        <f>IF($N9="","",IFERROR(INDEX(Salidas!$I$8:$I$157,MATCH($N9,Salidas!$P$8:$P$157,0)),""))</f>
        <v/>
      </c>
      <c r="K9" s="18">
        <f>IF($N9="","",IFERROR(INDEX(Salidas!$J$8:$J$157,MATCH($N9,Salidas!$P$8:$P$157,0)),""))</f>
        <v/>
      </c>
      <c r="L9" s="15">
        <f>IF($N9="","",IFERROR(INDEX(Salidas!$K$8:$K$157,MATCH($N9,Salidas!$P$8:$P$157,0)),""))</f>
        <v/>
      </c>
      <c r="M9" s="15">
        <f>IF($N9="","",IFERROR(INDEX(Salidas!$Q$8:$Q$157,MATCH($N9,Salidas!$P$8:$P$157,0)),""))</f>
        <v/>
      </c>
      <c r="N9" s="48">
        <f>IFERROR(SMALL(Salidas!$P$8:$P$157,ROWS($N$8:N9)),"")</f>
        <v/>
      </c>
    </row>
    <row r="10" ht="29" customHeight="1">
      <c r="A10" s="8">
        <f>IF($N10="","",ROWS($A$8:A10))</f>
        <v/>
      </c>
      <c r="B10" s="39">
        <f>IF($N10="","",IFERROR(INDEX(Salidas!$D$8:$D$157,MATCH($N10,Salidas!$P$8:$P$157,0)),""))</f>
        <v/>
      </c>
      <c r="C10" s="40">
        <f>IF($N10="","",IFERROR(INDEX(Salidas!$E$8:$E$157,MATCH($N10,Salidas!$P$8:$P$157,0)),""))</f>
        <v/>
      </c>
      <c r="D10" s="11">
        <f>IF($N10="","",IFERROR(INDEX(Salidas!$A$8:$A$157,MATCH($N10,Salidas!$P$8:$P$157,0)),""))</f>
        <v/>
      </c>
      <c r="E10" s="11">
        <f>IF($N10="","",IFERROR(INDEX(Salidas!$B$8:$B$157,MATCH($N10,Salidas!$P$8:$P$157,0)),""))</f>
        <v/>
      </c>
      <c r="F10" s="11">
        <f>IF($N10="","",IFERROR(INDEX(Salidas!$C$8:$C$157,MATCH($N10,Salidas!$P$8:$P$157,0)),""))</f>
        <v/>
      </c>
      <c r="G10" s="11">
        <f>IF($N10="","",IFERROR(INDEX(Salidas!$F$8:$F$157,MATCH($N10,Salidas!$P$8:$P$157,0)),""))</f>
        <v/>
      </c>
      <c r="H10" s="41">
        <f>IF($N10="","",IFERROR(INDEX(Salidas!$G$8:$G$157,MATCH($N10,Salidas!$P$8:$P$157,0)),""))</f>
        <v/>
      </c>
      <c r="I10" s="42">
        <f>IF($N10="","",IFERROR(INDEX(Salidas!$H$8:$H$157,MATCH($N10,Salidas!$P$8:$P$157,0)),""))</f>
        <v/>
      </c>
      <c r="J10" s="11">
        <f>IF($N10="","",IFERROR(INDEX(Salidas!$I$8:$I$157,MATCH($N10,Salidas!$P$8:$P$157,0)),""))</f>
        <v/>
      </c>
      <c r="K10" s="11">
        <f>IF($N10="","",IFERROR(INDEX(Salidas!$J$8:$J$157,MATCH($N10,Salidas!$P$8:$P$157,0)),""))</f>
        <v/>
      </c>
      <c r="L10" s="8">
        <f>IF($N10="","",IFERROR(INDEX(Salidas!$K$8:$K$157,MATCH($N10,Salidas!$P$8:$P$157,0)),""))</f>
        <v/>
      </c>
      <c r="M10" s="8">
        <f>IF($N10="","",IFERROR(INDEX(Salidas!$Q$8:$Q$157,MATCH($N10,Salidas!$P$8:$P$157,0)),""))</f>
        <v/>
      </c>
      <c r="N10" s="43">
        <f>IFERROR(SMALL(Salidas!$P$8:$P$157,ROWS($N$8:N10)),"")</f>
        <v/>
      </c>
    </row>
    <row r="11" ht="29" customHeight="1">
      <c r="A11" s="15">
        <f>IF($N11="","",ROWS($A$8:A11))</f>
        <v/>
      </c>
      <c r="B11" s="44">
        <f>IF($N11="","",IFERROR(INDEX(Salidas!$D$8:$D$157,MATCH($N11,Salidas!$P$8:$P$157,0)),""))</f>
        <v/>
      </c>
      <c r="C11" s="45">
        <f>IF($N11="","",IFERROR(INDEX(Salidas!$E$8:$E$157,MATCH($N11,Salidas!$P$8:$P$157,0)),""))</f>
        <v/>
      </c>
      <c r="D11" s="18">
        <f>IF($N11="","",IFERROR(INDEX(Salidas!$A$8:$A$157,MATCH($N11,Salidas!$P$8:$P$157,0)),""))</f>
        <v/>
      </c>
      <c r="E11" s="18">
        <f>IF($N11="","",IFERROR(INDEX(Salidas!$B$8:$B$157,MATCH($N11,Salidas!$P$8:$P$157,0)),""))</f>
        <v/>
      </c>
      <c r="F11" s="18">
        <f>IF($N11="","",IFERROR(INDEX(Salidas!$C$8:$C$157,MATCH($N11,Salidas!$P$8:$P$157,0)),""))</f>
        <v/>
      </c>
      <c r="G11" s="18">
        <f>IF($N11="","",IFERROR(INDEX(Salidas!$F$8:$F$157,MATCH($N11,Salidas!$P$8:$P$157,0)),""))</f>
        <v/>
      </c>
      <c r="H11" s="46">
        <f>IF($N11="","",IFERROR(INDEX(Salidas!$G$8:$G$157,MATCH($N11,Salidas!$P$8:$P$157,0)),""))</f>
        <v/>
      </c>
      <c r="I11" s="47">
        <f>IF($N11="","",IFERROR(INDEX(Salidas!$H$8:$H$157,MATCH($N11,Salidas!$P$8:$P$157,0)),""))</f>
        <v/>
      </c>
      <c r="J11" s="18">
        <f>IF($N11="","",IFERROR(INDEX(Salidas!$I$8:$I$157,MATCH($N11,Salidas!$P$8:$P$157,0)),""))</f>
        <v/>
      </c>
      <c r="K11" s="18">
        <f>IF($N11="","",IFERROR(INDEX(Salidas!$J$8:$J$157,MATCH($N11,Salidas!$P$8:$P$157,0)),""))</f>
        <v/>
      </c>
      <c r="L11" s="15">
        <f>IF($N11="","",IFERROR(INDEX(Salidas!$K$8:$K$157,MATCH($N11,Salidas!$P$8:$P$157,0)),""))</f>
        <v/>
      </c>
      <c r="M11" s="15">
        <f>IF($N11="","",IFERROR(INDEX(Salidas!$Q$8:$Q$157,MATCH($N11,Salidas!$P$8:$P$157,0)),""))</f>
        <v/>
      </c>
      <c r="N11" s="48">
        <f>IFERROR(SMALL(Salidas!$P$8:$P$157,ROWS($N$8:N11)),"")</f>
        <v/>
      </c>
    </row>
    <row r="12" ht="29" customHeight="1">
      <c r="A12" s="8">
        <f>IF($N12="","",ROWS($A$8:A12))</f>
        <v/>
      </c>
      <c r="B12" s="39">
        <f>IF($N12="","",IFERROR(INDEX(Salidas!$D$8:$D$157,MATCH($N12,Salidas!$P$8:$P$157,0)),""))</f>
        <v/>
      </c>
      <c r="C12" s="40">
        <f>IF($N12="","",IFERROR(INDEX(Salidas!$E$8:$E$157,MATCH($N12,Salidas!$P$8:$P$157,0)),""))</f>
        <v/>
      </c>
      <c r="D12" s="11">
        <f>IF($N12="","",IFERROR(INDEX(Salidas!$A$8:$A$157,MATCH($N12,Salidas!$P$8:$P$157,0)),""))</f>
        <v/>
      </c>
      <c r="E12" s="11">
        <f>IF($N12="","",IFERROR(INDEX(Salidas!$B$8:$B$157,MATCH($N12,Salidas!$P$8:$P$157,0)),""))</f>
        <v/>
      </c>
      <c r="F12" s="11">
        <f>IF($N12="","",IFERROR(INDEX(Salidas!$C$8:$C$157,MATCH($N12,Salidas!$P$8:$P$157,0)),""))</f>
        <v/>
      </c>
      <c r="G12" s="11">
        <f>IF($N12="","",IFERROR(INDEX(Salidas!$F$8:$F$157,MATCH($N12,Salidas!$P$8:$P$157,0)),""))</f>
        <v/>
      </c>
      <c r="H12" s="41">
        <f>IF($N12="","",IFERROR(INDEX(Salidas!$G$8:$G$157,MATCH($N12,Salidas!$P$8:$P$157,0)),""))</f>
        <v/>
      </c>
      <c r="I12" s="42">
        <f>IF($N12="","",IFERROR(INDEX(Salidas!$H$8:$H$157,MATCH($N12,Salidas!$P$8:$P$157,0)),""))</f>
        <v/>
      </c>
      <c r="J12" s="11">
        <f>IF($N12="","",IFERROR(INDEX(Salidas!$I$8:$I$157,MATCH($N12,Salidas!$P$8:$P$157,0)),""))</f>
        <v/>
      </c>
      <c r="K12" s="11">
        <f>IF($N12="","",IFERROR(INDEX(Salidas!$J$8:$J$157,MATCH($N12,Salidas!$P$8:$P$157,0)),""))</f>
        <v/>
      </c>
      <c r="L12" s="8">
        <f>IF($N12="","",IFERROR(INDEX(Salidas!$K$8:$K$157,MATCH($N12,Salidas!$P$8:$P$157,0)),""))</f>
        <v/>
      </c>
      <c r="M12" s="8">
        <f>IF($N12="","",IFERROR(INDEX(Salidas!$Q$8:$Q$157,MATCH($N12,Salidas!$P$8:$P$157,0)),""))</f>
        <v/>
      </c>
      <c r="N12" s="43">
        <f>IFERROR(SMALL(Salidas!$P$8:$P$157,ROWS($N$8:N12)),"")</f>
        <v/>
      </c>
    </row>
    <row r="13" ht="29" customHeight="1">
      <c r="A13" s="15">
        <f>IF($N13="","",ROWS($A$8:A13))</f>
        <v/>
      </c>
      <c r="B13" s="44">
        <f>IF($N13="","",IFERROR(INDEX(Salidas!$D$8:$D$157,MATCH($N13,Salidas!$P$8:$P$157,0)),""))</f>
        <v/>
      </c>
      <c r="C13" s="45">
        <f>IF($N13="","",IFERROR(INDEX(Salidas!$E$8:$E$157,MATCH($N13,Salidas!$P$8:$P$157,0)),""))</f>
        <v/>
      </c>
      <c r="D13" s="18">
        <f>IF($N13="","",IFERROR(INDEX(Salidas!$A$8:$A$157,MATCH($N13,Salidas!$P$8:$P$157,0)),""))</f>
        <v/>
      </c>
      <c r="E13" s="18">
        <f>IF($N13="","",IFERROR(INDEX(Salidas!$B$8:$B$157,MATCH($N13,Salidas!$P$8:$P$157,0)),""))</f>
        <v/>
      </c>
      <c r="F13" s="18">
        <f>IF($N13="","",IFERROR(INDEX(Salidas!$C$8:$C$157,MATCH($N13,Salidas!$P$8:$P$157,0)),""))</f>
        <v/>
      </c>
      <c r="G13" s="18">
        <f>IF($N13="","",IFERROR(INDEX(Salidas!$F$8:$F$157,MATCH($N13,Salidas!$P$8:$P$157,0)),""))</f>
        <v/>
      </c>
      <c r="H13" s="46">
        <f>IF($N13="","",IFERROR(INDEX(Salidas!$G$8:$G$157,MATCH($N13,Salidas!$P$8:$P$157,0)),""))</f>
        <v/>
      </c>
      <c r="I13" s="47">
        <f>IF($N13="","",IFERROR(INDEX(Salidas!$H$8:$H$157,MATCH($N13,Salidas!$P$8:$P$157,0)),""))</f>
        <v/>
      </c>
      <c r="J13" s="18">
        <f>IF($N13="","",IFERROR(INDEX(Salidas!$I$8:$I$157,MATCH($N13,Salidas!$P$8:$P$157,0)),""))</f>
        <v/>
      </c>
      <c r="K13" s="18">
        <f>IF($N13="","",IFERROR(INDEX(Salidas!$J$8:$J$157,MATCH($N13,Salidas!$P$8:$P$157,0)),""))</f>
        <v/>
      </c>
      <c r="L13" s="15">
        <f>IF($N13="","",IFERROR(INDEX(Salidas!$K$8:$K$157,MATCH($N13,Salidas!$P$8:$P$157,0)),""))</f>
        <v/>
      </c>
      <c r="M13" s="15">
        <f>IF($N13="","",IFERROR(INDEX(Salidas!$Q$8:$Q$157,MATCH($N13,Salidas!$P$8:$P$157,0)),""))</f>
        <v/>
      </c>
      <c r="N13" s="48">
        <f>IFERROR(SMALL(Salidas!$P$8:$P$157,ROWS($N$8:N13)),"")</f>
        <v/>
      </c>
    </row>
    <row r="14" ht="29" customHeight="1">
      <c r="A14" s="8">
        <f>IF($N14="","",ROWS($A$8:A14))</f>
        <v/>
      </c>
      <c r="B14" s="39">
        <f>IF($N14="","",IFERROR(INDEX(Salidas!$D$8:$D$157,MATCH($N14,Salidas!$P$8:$P$157,0)),""))</f>
        <v/>
      </c>
      <c r="C14" s="40">
        <f>IF($N14="","",IFERROR(INDEX(Salidas!$E$8:$E$157,MATCH($N14,Salidas!$P$8:$P$157,0)),""))</f>
        <v/>
      </c>
      <c r="D14" s="11">
        <f>IF($N14="","",IFERROR(INDEX(Salidas!$A$8:$A$157,MATCH($N14,Salidas!$P$8:$P$157,0)),""))</f>
        <v/>
      </c>
      <c r="E14" s="11">
        <f>IF($N14="","",IFERROR(INDEX(Salidas!$B$8:$B$157,MATCH($N14,Salidas!$P$8:$P$157,0)),""))</f>
        <v/>
      </c>
      <c r="F14" s="11">
        <f>IF($N14="","",IFERROR(INDEX(Salidas!$C$8:$C$157,MATCH($N14,Salidas!$P$8:$P$157,0)),""))</f>
        <v/>
      </c>
      <c r="G14" s="11">
        <f>IF($N14="","",IFERROR(INDEX(Salidas!$F$8:$F$157,MATCH($N14,Salidas!$P$8:$P$157,0)),""))</f>
        <v/>
      </c>
      <c r="H14" s="41">
        <f>IF($N14="","",IFERROR(INDEX(Salidas!$G$8:$G$157,MATCH($N14,Salidas!$P$8:$P$157,0)),""))</f>
        <v/>
      </c>
      <c r="I14" s="42">
        <f>IF($N14="","",IFERROR(INDEX(Salidas!$H$8:$H$157,MATCH($N14,Salidas!$P$8:$P$157,0)),""))</f>
        <v/>
      </c>
      <c r="J14" s="11">
        <f>IF($N14="","",IFERROR(INDEX(Salidas!$I$8:$I$157,MATCH($N14,Salidas!$P$8:$P$157,0)),""))</f>
        <v/>
      </c>
      <c r="K14" s="11">
        <f>IF($N14="","",IFERROR(INDEX(Salidas!$J$8:$J$157,MATCH($N14,Salidas!$P$8:$P$157,0)),""))</f>
        <v/>
      </c>
      <c r="L14" s="8">
        <f>IF($N14="","",IFERROR(INDEX(Salidas!$K$8:$K$157,MATCH($N14,Salidas!$P$8:$P$157,0)),""))</f>
        <v/>
      </c>
      <c r="M14" s="8">
        <f>IF($N14="","",IFERROR(INDEX(Salidas!$Q$8:$Q$157,MATCH($N14,Salidas!$P$8:$P$157,0)),""))</f>
        <v/>
      </c>
      <c r="N14" s="43">
        <f>IFERROR(SMALL(Salidas!$P$8:$P$157,ROWS($N$8:N14)),"")</f>
        <v/>
      </c>
    </row>
    <row r="15" ht="29" customHeight="1">
      <c r="A15" s="15">
        <f>IF($N15="","",ROWS($A$8:A15))</f>
        <v/>
      </c>
      <c r="B15" s="44">
        <f>IF($N15="","",IFERROR(INDEX(Salidas!$D$8:$D$157,MATCH($N15,Salidas!$P$8:$P$157,0)),""))</f>
        <v/>
      </c>
      <c r="C15" s="45">
        <f>IF($N15="","",IFERROR(INDEX(Salidas!$E$8:$E$157,MATCH($N15,Salidas!$P$8:$P$157,0)),""))</f>
        <v/>
      </c>
      <c r="D15" s="18">
        <f>IF($N15="","",IFERROR(INDEX(Salidas!$A$8:$A$157,MATCH($N15,Salidas!$P$8:$P$157,0)),""))</f>
        <v/>
      </c>
      <c r="E15" s="18">
        <f>IF($N15="","",IFERROR(INDEX(Salidas!$B$8:$B$157,MATCH($N15,Salidas!$P$8:$P$157,0)),""))</f>
        <v/>
      </c>
      <c r="F15" s="18">
        <f>IF($N15="","",IFERROR(INDEX(Salidas!$C$8:$C$157,MATCH($N15,Salidas!$P$8:$P$157,0)),""))</f>
        <v/>
      </c>
      <c r="G15" s="18">
        <f>IF($N15="","",IFERROR(INDEX(Salidas!$F$8:$F$157,MATCH($N15,Salidas!$P$8:$P$157,0)),""))</f>
        <v/>
      </c>
      <c r="H15" s="46">
        <f>IF($N15="","",IFERROR(INDEX(Salidas!$G$8:$G$157,MATCH($N15,Salidas!$P$8:$P$157,0)),""))</f>
        <v/>
      </c>
      <c r="I15" s="47">
        <f>IF($N15="","",IFERROR(INDEX(Salidas!$H$8:$H$157,MATCH($N15,Salidas!$P$8:$P$157,0)),""))</f>
        <v/>
      </c>
      <c r="J15" s="18">
        <f>IF($N15="","",IFERROR(INDEX(Salidas!$I$8:$I$157,MATCH($N15,Salidas!$P$8:$P$157,0)),""))</f>
        <v/>
      </c>
      <c r="K15" s="18">
        <f>IF($N15="","",IFERROR(INDEX(Salidas!$J$8:$J$157,MATCH($N15,Salidas!$P$8:$P$157,0)),""))</f>
        <v/>
      </c>
      <c r="L15" s="15">
        <f>IF($N15="","",IFERROR(INDEX(Salidas!$K$8:$K$157,MATCH($N15,Salidas!$P$8:$P$157,0)),""))</f>
        <v/>
      </c>
      <c r="M15" s="15">
        <f>IF($N15="","",IFERROR(INDEX(Salidas!$Q$8:$Q$157,MATCH($N15,Salidas!$P$8:$P$157,0)),""))</f>
        <v/>
      </c>
      <c r="N15" s="48">
        <f>IFERROR(SMALL(Salidas!$P$8:$P$157,ROWS($N$8:N15)),"")</f>
        <v/>
      </c>
    </row>
    <row r="16" ht="29" customHeight="1">
      <c r="A16" s="8">
        <f>IF($N16="","",ROWS($A$8:A16))</f>
        <v/>
      </c>
      <c r="B16" s="39">
        <f>IF($N16="","",IFERROR(INDEX(Salidas!$D$8:$D$157,MATCH($N16,Salidas!$P$8:$P$157,0)),""))</f>
        <v/>
      </c>
      <c r="C16" s="40">
        <f>IF($N16="","",IFERROR(INDEX(Salidas!$E$8:$E$157,MATCH($N16,Salidas!$P$8:$P$157,0)),""))</f>
        <v/>
      </c>
      <c r="D16" s="11">
        <f>IF($N16="","",IFERROR(INDEX(Salidas!$A$8:$A$157,MATCH($N16,Salidas!$P$8:$P$157,0)),""))</f>
        <v/>
      </c>
      <c r="E16" s="11">
        <f>IF($N16="","",IFERROR(INDEX(Salidas!$B$8:$B$157,MATCH($N16,Salidas!$P$8:$P$157,0)),""))</f>
        <v/>
      </c>
      <c r="F16" s="11">
        <f>IF($N16="","",IFERROR(INDEX(Salidas!$C$8:$C$157,MATCH($N16,Salidas!$P$8:$P$157,0)),""))</f>
        <v/>
      </c>
      <c r="G16" s="11">
        <f>IF($N16="","",IFERROR(INDEX(Salidas!$F$8:$F$157,MATCH($N16,Salidas!$P$8:$P$157,0)),""))</f>
        <v/>
      </c>
      <c r="H16" s="41">
        <f>IF($N16="","",IFERROR(INDEX(Salidas!$G$8:$G$157,MATCH($N16,Salidas!$P$8:$P$157,0)),""))</f>
        <v/>
      </c>
      <c r="I16" s="42">
        <f>IF($N16="","",IFERROR(INDEX(Salidas!$H$8:$H$157,MATCH($N16,Salidas!$P$8:$P$157,0)),""))</f>
        <v/>
      </c>
      <c r="J16" s="11">
        <f>IF($N16="","",IFERROR(INDEX(Salidas!$I$8:$I$157,MATCH($N16,Salidas!$P$8:$P$157,0)),""))</f>
        <v/>
      </c>
      <c r="K16" s="11">
        <f>IF($N16="","",IFERROR(INDEX(Salidas!$J$8:$J$157,MATCH($N16,Salidas!$P$8:$P$157,0)),""))</f>
        <v/>
      </c>
      <c r="L16" s="8">
        <f>IF($N16="","",IFERROR(INDEX(Salidas!$K$8:$K$157,MATCH($N16,Salidas!$P$8:$P$157,0)),""))</f>
        <v/>
      </c>
      <c r="M16" s="8">
        <f>IF($N16="","",IFERROR(INDEX(Salidas!$Q$8:$Q$157,MATCH($N16,Salidas!$P$8:$P$157,0)),""))</f>
        <v/>
      </c>
      <c r="N16" s="43">
        <f>IFERROR(SMALL(Salidas!$P$8:$P$157,ROWS($N$8:N16)),"")</f>
        <v/>
      </c>
    </row>
    <row r="17" ht="29" customHeight="1">
      <c r="A17" s="15">
        <f>IF($N17="","",ROWS($A$8:A17))</f>
        <v/>
      </c>
      <c r="B17" s="44">
        <f>IF($N17="","",IFERROR(INDEX(Salidas!$D$8:$D$157,MATCH($N17,Salidas!$P$8:$P$157,0)),""))</f>
        <v/>
      </c>
      <c r="C17" s="45">
        <f>IF($N17="","",IFERROR(INDEX(Salidas!$E$8:$E$157,MATCH($N17,Salidas!$P$8:$P$157,0)),""))</f>
        <v/>
      </c>
      <c r="D17" s="18">
        <f>IF($N17="","",IFERROR(INDEX(Salidas!$A$8:$A$157,MATCH($N17,Salidas!$P$8:$P$157,0)),""))</f>
        <v/>
      </c>
      <c r="E17" s="18">
        <f>IF($N17="","",IFERROR(INDEX(Salidas!$B$8:$B$157,MATCH($N17,Salidas!$P$8:$P$157,0)),""))</f>
        <v/>
      </c>
      <c r="F17" s="18">
        <f>IF($N17="","",IFERROR(INDEX(Salidas!$C$8:$C$157,MATCH($N17,Salidas!$P$8:$P$157,0)),""))</f>
        <v/>
      </c>
      <c r="G17" s="18">
        <f>IF($N17="","",IFERROR(INDEX(Salidas!$F$8:$F$157,MATCH($N17,Salidas!$P$8:$P$157,0)),""))</f>
        <v/>
      </c>
      <c r="H17" s="46">
        <f>IF($N17="","",IFERROR(INDEX(Salidas!$G$8:$G$157,MATCH($N17,Salidas!$P$8:$P$157,0)),""))</f>
        <v/>
      </c>
      <c r="I17" s="47">
        <f>IF($N17="","",IFERROR(INDEX(Salidas!$H$8:$H$157,MATCH($N17,Salidas!$P$8:$P$157,0)),""))</f>
        <v/>
      </c>
      <c r="J17" s="18">
        <f>IF($N17="","",IFERROR(INDEX(Salidas!$I$8:$I$157,MATCH($N17,Salidas!$P$8:$P$157,0)),""))</f>
        <v/>
      </c>
      <c r="K17" s="18">
        <f>IF($N17="","",IFERROR(INDEX(Salidas!$J$8:$J$157,MATCH($N17,Salidas!$P$8:$P$157,0)),""))</f>
        <v/>
      </c>
      <c r="L17" s="15">
        <f>IF($N17="","",IFERROR(INDEX(Salidas!$K$8:$K$157,MATCH($N17,Salidas!$P$8:$P$157,0)),""))</f>
        <v/>
      </c>
      <c r="M17" s="15">
        <f>IF($N17="","",IFERROR(INDEX(Salidas!$Q$8:$Q$157,MATCH($N17,Salidas!$P$8:$P$157,0)),""))</f>
        <v/>
      </c>
      <c r="N17" s="48">
        <f>IFERROR(SMALL(Salidas!$P$8:$P$157,ROWS($N$8:N17)),"")</f>
        <v/>
      </c>
    </row>
    <row r="18" ht="22" customHeight="1">
      <c r="A18" s="8">
        <f>IF($N18="","",ROWS($A$8:A18))</f>
        <v/>
      </c>
      <c r="B18" s="39">
        <f>IF($N18="","",IFERROR(INDEX(Salidas!$D$8:$D$157,MATCH($N18,Salidas!$P$8:$P$157,0)),""))</f>
        <v/>
      </c>
      <c r="C18" s="40">
        <f>IF($N18="","",IFERROR(INDEX(Salidas!$E$8:$E$157,MATCH($N18,Salidas!$P$8:$P$157,0)),""))</f>
        <v/>
      </c>
      <c r="D18" s="11">
        <f>IF($N18="","",IFERROR(INDEX(Salidas!$A$8:$A$157,MATCH($N18,Salidas!$P$8:$P$157,0)),""))</f>
        <v/>
      </c>
      <c r="E18" s="11">
        <f>IF($N18="","",IFERROR(INDEX(Salidas!$B$8:$B$157,MATCH($N18,Salidas!$P$8:$P$157,0)),""))</f>
        <v/>
      </c>
      <c r="F18" s="11">
        <f>IF($N18="","",IFERROR(INDEX(Salidas!$C$8:$C$157,MATCH($N18,Salidas!$P$8:$P$157,0)),""))</f>
        <v/>
      </c>
      <c r="G18" s="11">
        <f>IF($N18="","",IFERROR(INDEX(Salidas!$F$8:$F$157,MATCH($N18,Salidas!$P$8:$P$157,0)),""))</f>
        <v/>
      </c>
      <c r="H18" s="41">
        <f>IF($N18="","",IFERROR(INDEX(Salidas!$G$8:$G$157,MATCH($N18,Salidas!$P$8:$P$157,0)),""))</f>
        <v/>
      </c>
      <c r="I18" s="42">
        <f>IF($N18="","",IFERROR(INDEX(Salidas!$H$8:$H$157,MATCH($N18,Salidas!$P$8:$P$157,0)),""))</f>
        <v/>
      </c>
      <c r="J18" s="11">
        <f>IF($N18="","",IFERROR(INDEX(Salidas!$I$8:$I$157,MATCH($N18,Salidas!$P$8:$P$157,0)),""))</f>
        <v/>
      </c>
      <c r="K18" s="11">
        <f>IF($N18="","",IFERROR(INDEX(Salidas!$J$8:$J$157,MATCH($N18,Salidas!$P$8:$P$157,0)),""))</f>
        <v/>
      </c>
      <c r="L18" s="8">
        <f>IF($N18="","",IFERROR(INDEX(Salidas!$K$8:$K$157,MATCH($N18,Salidas!$P$8:$P$157,0)),""))</f>
        <v/>
      </c>
      <c r="M18" s="8">
        <f>IF($N18="","",IFERROR(INDEX(Salidas!$Q$8:$Q$157,MATCH($N18,Salidas!$P$8:$P$157,0)),""))</f>
        <v/>
      </c>
      <c r="N18" s="43">
        <f>IFERROR(SMALL(Salidas!$P$8:$P$157,ROWS($N$8:N18)),"")</f>
        <v/>
      </c>
    </row>
    <row r="19" ht="22" customHeight="1">
      <c r="A19" s="15">
        <f>IF($N19="","",ROWS($A$8:A19))</f>
        <v/>
      </c>
      <c r="B19" s="44">
        <f>IF($N19="","",IFERROR(INDEX(Salidas!$D$8:$D$157,MATCH($N19,Salidas!$P$8:$P$157,0)),""))</f>
        <v/>
      </c>
      <c r="C19" s="45">
        <f>IF($N19="","",IFERROR(INDEX(Salidas!$E$8:$E$157,MATCH($N19,Salidas!$P$8:$P$157,0)),""))</f>
        <v/>
      </c>
      <c r="D19" s="18">
        <f>IF($N19="","",IFERROR(INDEX(Salidas!$A$8:$A$157,MATCH($N19,Salidas!$P$8:$P$157,0)),""))</f>
        <v/>
      </c>
      <c r="E19" s="18">
        <f>IF($N19="","",IFERROR(INDEX(Salidas!$B$8:$B$157,MATCH($N19,Salidas!$P$8:$P$157,0)),""))</f>
        <v/>
      </c>
      <c r="F19" s="18">
        <f>IF($N19="","",IFERROR(INDEX(Salidas!$C$8:$C$157,MATCH($N19,Salidas!$P$8:$P$157,0)),""))</f>
        <v/>
      </c>
      <c r="G19" s="18">
        <f>IF($N19="","",IFERROR(INDEX(Salidas!$F$8:$F$157,MATCH($N19,Salidas!$P$8:$P$157,0)),""))</f>
        <v/>
      </c>
      <c r="H19" s="46">
        <f>IF($N19="","",IFERROR(INDEX(Salidas!$G$8:$G$157,MATCH($N19,Salidas!$P$8:$P$157,0)),""))</f>
        <v/>
      </c>
      <c r="I19" s="47">
        <f>IF($N19="","",IFERROR(INDEX(Salidas!$H$8:$H$157,MATCH($N19,Salidas!$P$8:$P$157,0)),""))</f>
        <v/>
      </c>
      <c r="J19" s="18">
        <f>IF($N19="","",IFERROR(INDEX(Salidas!$I$8:$I$157,MATCH($N19,Salidas!$P$8:$P$157,0)),""))</f>
        <v/>
      </c>
      <c r="K19" s="18">
        <f>IF($N19="","",IFERROR(INDEX(Salidas!$J$8:$J$157,MATCH($N19,Salidas!$P$8:$P$157,0)),""))</f>
        <v/>
      </c>
      <c r="L19" s="15">
        <f>IF($N19="","",IFERROR(INDEX(Salidas!$K$8:$K$157,MATCH($N19,Salidas!$P$8:$P$157,0)),""))</f>
        <v/>
      </c>
      <c r="M19" s="15">
        <f>IF($N19="","",IFERROR(INDEX(Salidas!$Q$8:$Q$157,MATCH($N19,Salidas!$P$8:$P$157,0)),""))</f>
        <v/>
      </c>
      <c r="N19" s="48">
        <f>IFERROR(SMALL(Salidas!$P$8:$P$157,ROWS($N$8:N19)),"")</f>
        <v/>
      </c>
    </row>
    <row r="20" ht="22" customHeight="1">
      <c r="A20" s="8">
        <f>IF($N20="","",ROWS($A$8:A20))</f>
        <v/>
      </c>
      <c r="B20" s="39">
        <f>IF($N20="","",IFERROR(INDEX(Salidas!$D$8:$D$157,MATCH($N20,Salidas!$P$8:$P$157,0)),""))</f>
        <v/>
      </c>
      <c r="C20" s="40">
        <f>IF($N20="","",IFERROR(INDEX(Salidas!$E$8:$E$157,MATCH($N20,Salidas!$P$8:$P$157,0)),""))</f>
        <v/>
      </c>
      <c r="D20" s="11">
        <f>IF($N20="","",IFERROR(INDEX(Salidas!$A$8:$A$157,MATCH($N20,Salidas!$P$8:$P$157,0)),""))</f>
        <v/>
      </c>
      <c r="E20" s="11">
        <f>IF($N20="","",IFERROR(INDEX(Salidas!$B$8:$B$157,MATCH($N20,Salidas!$P$8:$P$157,0)),""))</f>
        <v/>
      </c>
      <c r="F20" s="11">
        <f>IF($N20="","",IFERROR(INDEX(Salidas!$C$8:$C$157,MATCH($N20,Salidas!$P$8:$P$157,0)),""))</f>
        <v/>
      </c>
      <c r="G20" s="11">
        <f>IF($N20="","",IFERROR(INDEX(Salidas!$F$8:$F$157,MATCH($N20,Salidas!$P$8:$P$157,0)),""))</f>
        <v/>
      </c>
      <c r="H20" s="41">
        <f>IF($N20="","",IFERROR(INDEX(Salidas!$G$8:$G$157,MATCH($N20,Salidas!$P$8:$P$157,0)),""))</f>
        <v/>
      </c>
      <c r="I20" s="42">
        <f>IF($N20="","",IFERROR(INDEX(Salidas!$H$8:$H$157,MATCH($N20,Salidas!$P$8:$P$157,0)),""))</f>
        <v/>
      </c>
      <c r="J20" s="11">
        <f>IF($N20="","",IFERROR(INDEX(Salidas!$I$8:$I$157,MATCH($N20,Salidas!$P$8:$P$157,0)),""))</f>
        <v/>
      </c>
      <c r="K20" s="11">
        <f>IF($N20="","",IFERROR(INDEX(Salidas!$J$8:$J$157,MATCH($N20,Salidas!$P$8:$P$157,0)),""))</f>
        <v/>
      </c>
      <c r="L20" s="8">
        <f>IF($N20="","",IFERROR(INDEX(Salidas!$K$8:$K$157,MATCH($N20,Salidas!$P$8:$P$157,0)),""))</f>
        <v/>
      </c>
      <c r="M20" s="8">
        <f>IF($N20="","",IFERROR(INDEX(Salidas!$Q$8:$Q$157,MATCH($N20,Salidas!$P$8:$P$157,0)),""))</f>
        <v/>
      </c>
      <c r="N20" s="43">
        <f>IFERROR(SMALL(Salidas!$P$8:$P$157,ROWS($N$8:N20)),"")</f>
        <v/>
      </c>
    </row>
    <row r="21" ht="22" customHeight="1">
      <c r="A21" s="15">
        <f>IF($N21="","",ROWS($A$8:A21))</f>
        <v/>
      </c>
      <c r="B21" s="44">
        <f>IF($N21="","",IFERROR(INDEX(Salidas!$D$8:$D$157,MATCH($N21,Salidas!$P$8:$P$157,0)),""))</f>
        <v/>
      </c>
      <c r="C21" s="45">
        <f>IF($N21="","",IFERROR(INDEX(Salidas!$E$8:$E$157,MATCH($N21,Salidas!$P$8:$P$157,0)),""))</f>
        <v/>
      </c>
      <c r="D21" s="18">
        <f>IF($N21="","",IFERROR(INDEX(Salidas!$A$8:$A$157,MATCH($N21,Salidas!$P$8:$P$157,0)),""))</f>
        <v/>
      </c>
      <c r="E21" s="18">
        <f>IF($N21="","",IFERROR(INDEX(Salidas!$B$8:$B$157,MATCH($N21,Salidas!$P$8:$P$157,0)),""))</f>
        <v/>
      </c>
      <c r="F21" s="18">
        <f>IF($N21="","",IFERROR(INDEX(Salidas!$C$8:$C$157,MATCH($N21,Salidas!$P$8:$P$157,0)),""))</f>
        <v/>
      </c>
      <c r="G21" s="18">
        <f>IF($N21="","",IFERROR(INDEX(Salidas!$F$8:$F$157,MATCH($N21,Salidas!$P$8:$P$157,0)),""))</f>
        <v/>
      </c>
      <c r="H21" s="46">
        <f>IF($N21="","",IFERROR(INDEX(Salidas!$G$8:$G$157,MATCH($N21,Salidas!$P$8:$P$157,0)),""))</f>
        <v/>
      </c>
      <c r="I21" s="47">
        <f>IF($N21="","",IFERROR(INDEX(Salidas!$H$8:$H$157,MATCH($N21,Salidas!$P$8:$P$157,0)),""))</f>
        <v/>
      </c>
      <c r="J21" s="18">
        <f>IF($N21="","",IFERROR(INDEX(Salidas!$I$8:$I$157,MATCH($N21,Salidas!$P$8:$P$157,0)),""))</f>
        <v/>
      </c>
      <c r="K21" s="18">
        <f>IF($N21="","",IFERROR(INDEX(Salidas!$J$8:$J$157,MATCH($N21,Salidas!$P$8:$P$157,0)),""))</f>
        <v/>
      </c>
      <c r="L21" s="15">
        <f>IF($N21="","",IFERROR(INDEX(Salidas!$K$8:$K$157,MATCH($N21,Salidas!$P$8:$P$157,0)),""))</f>
        <v/>
      </c>
      <c r="M21" s="15">
        <f>IF($N21="","",IFERROR(INDEX(Salidas!$Q$8:$Q$157,MATCH($N21,Salidas!$P$8:$P$157,0)),""))</f>
        <v/>
      </c>
      <c r="N21" s="48">
        <f>IFERROR(SMALL(Salidas!$P$8:$P$157,ROWS($N$8:N21)),"")</f>
        <v/>
      </c>
    </row>
    <row r="22" ht="22" customHeight="1">
      <c r="A22" s="8">
        <f>IF($N22="","",ROWS($A$8:A22))</f>
        <v/>
      </c>
      <c r="B22" s="39">
        <f>IF($N22="","",IFERROR(INDEX(Salidas!$D$8:$D$157,MATCH($N22,Salidas!$P$8:$P$157,0)),""))</f>
        <v/>
      </c>
      <c r="C22" s="40">
        <f>IF($N22="","",IFERROR(INDEX(Salidas!$E$8:$E$157,MATCH($N22,Salidas!$P$8:$P$157,0)),""))</f>
        <v/>
      </c>
      <c r="D22" s="11">
        <f>IF($N22="","",IFERROR(INDEX(Salidas!$A$8:$A$157,MATCH($N22,Salidas!$P$8:$P$157,0)),""))</f>
        <v/>
      </c>
      <c r="E22" s="11">
        <f>IF($N22="","",IFERROR(INDEX(Salidas!$B$8:$B$157,MATCH($N22,Salidas!$P$8:$P$157,0)),""))</f>
        <v/>
      </c>
      <c r="F22" s="11">
        <f>IF($N22="","",IFERROR(INDEX(Salidas!$C$8:$C$157,MATCH($N22,Salidas!$P$8:$P$157,0)),""))</f>
        <v/>
      </c>
      <c r="G22" s="11">
        <f>IF($N22="","",IFERROR(INDEX(Salidas!$F$8:$F$157,MATCH($N22,Salidas!$P$8:$P$157,0)),""))</f>
        <v/>
      </c>
      <c r="H22" s="41">
        <f>IF($N22="","",IFERROR(INDEX(Salidas!$G$8:$G$157,MATCH($N22,Salidas!$P$8:$P$157,0)),""))</f>
        <v/>
      </c>
      <c r="I22" s="42">
        <f>IF($N22="","",IFERROR(INDEX(Salidas!$H$8:$H$157,MATCH($N22,Salidas!$P$8:$P$157,0)),""))</f>
        <v/>
      </c>
      <c r="J22" s="11">
        <f>IF($N22="","",IFERROR(INDEX(Salidas!$I$8:$I$157,MATCH($N22,Salidas!$P$8:$P$157,0)),""))</f>
        <v/>
      </c>
      <c r="K22" s="11">
        <f>IF($N22="","",IFERROR(INDEX(Salidas!$J$8:$J$157,MATCH($N22,Salidas!$P$8:$P$157,0)),""))</f>
        <v/>
      </c>
      <c r="L22" s="8">
        <f>IF($N22="","",IFERROR(INDEX(Salidas!$K$8:$K$157,MATCH($N22,Salidas!$P$8:$P$157,0)),""))</f>
        <v/>
      </c>
      <c r="M22" s="8">
        <f>IF($N22="","",IFERROR(INDEX(Salidas!$Q$8:$Q$157,MATCH($N22,Salidas!$P$8:$P$157,0)),""))</f>
        <v/>
      </c>
      <c r="N22" s="43">
        <f>IFERROR(SMALL(Salidas!$P$8:$P$157,ROWS($N$8:N22)),"")</f>
        <v/>
      </c>
    </row>
    <row r="23" ht="22" customHeight="1">
      <c r="A23" s="15">
        <f>IF($N23="","",ROWS($A$8:A23))</f>
        <v/>
      </c>
      <c r="B23" s="44">
        <f>IF($N23="","",IFERROR(INDEX(Salidas!$D$8:$D$157,MATCH($N23,Salidas!$P$8:$P$157,0)),""))</f>
        <v/>
      </c>
      <c r="C23" s="45">
        <f>IF($N23="","",IFERROR(INDEX(Salidas!$E$8:$E$157,MATCH($N23,Salidas!$P$8:$P$157,0)),""))</f>
        <v/>
      </c>
      <c r="D23" s="18">
        <f>IF($N23="","",IFERROR(INDEX(Salidas!$A$8:$A$157,MATCH($N23,Salidas!$P$8:$P$157,0)),""))</f>
        <v/>
      </c>
      <c r="E23" s="18">
        <f>IF($N23="","",IFERROR(INDEX(Salidas!$B$8:$B$157,MATCH($N23,Salidas!$P$8:$P$157,0)),""))</f>
        <v/>
      </c>
      <c r="F23" s="18">
        <f>IF($N23="","",IFERROR(INDEX(Salidas!$C$8:$C$157,MATCH($N23,Salidas!$P$8:$P$157,0)),""))</f>
        <v/>
      </c>
      <c r="G23" s="18">
        <f>IF($N23="","",IFERROR(INDEX(Salidas!$F$8:$F$157,MATCH($N23,Salidas!$P$8:$P$157,0)),""))</f>
        <v/>
      </c>
      <c r="H23" s="46">
        <f>IF($N23="","",IFERROR(INDEX(Salidas!$G$8:$G$157,MATCH($N23,Salidas!$P$8:$P$157,0)),""))</f>
        <v/>
      </c>
      <c r="I23" s="47">
        <f>IF($N23="","",IFERROR(INDEX(Salidas!$H$8:$H$157,MATCH($N23,Salidas!$P$8:$P$157,0)),""))</f>
        <v/>
      </c>
      <c r="J23" s="18">
        <f>IF($N23="","",IFERROR(INDEX(Salidas!$I$8:$I$157,MATCH($N23,Salidas!$P$8:$P$157,0)),""))</f>
        <v/>
      </c>
      <c r="K23" s="18">
        <f>IF($N23="","",IFERROR(INDEX(Salidas!$J$8:$J$157,MATCH($N23,Salidas!$P$8:$P$157,0)),""))</f>
        <v/>
      </c>
      <c r="L23" s="15">
        <f>IF($N23="","",IFERROR(INDEX(Salidas!$K$8:$K$157,MATCH($N23,Salidas!$P$8:$P$157,0)),""))</f>
        <v/>
      </c>
      <c r="M23" s="15">
        <f>IF($N23="","",IFERROR(INDEX(Salidas!$Q$8:$Q$157,MATCH($N23,Salidas!$P$8:$P$157,0)),""))</f>
        <v/>
      </c>
      <c r="N23" s="48">
        <f>IFERROR(SMALL(Salidas!$P$8:$P$157,ROWS($N$8:N23)),"")</f>
        <v/>
      </c>
    </row>
    <row r="24" ht="22" customHeight="1">
      <c r="A24" s="8">
        <f>IF($N24="","",ROWS($A$8:A24))</f>
        <v/>
      </c>
      <c r="B24" s="39">
        <f>IF($N24="","",IFERROR(INDEX(Salidas!$D$8:$D$157,MATCH($N24,Salidas!$P$8:$P$157,0)),""))</f>
        <v/>
      </c>
      <c r="C24" s="40">
        <f>IF($N24="","",IFERROR(INDEX(Salidas!$E$8:$E$157,MATCH($N24,Salidas!$P$8:$P$157,0)),""))</f>
        <v/>
      </c>
      <c r="D24" s="11">
        <f>IF($N24="","",IFERROR(INDEX(Salidas!$A$8:$A$157,MATCH($N24,Salidas!$P$8:$P$157,0)),""))</f>
        <v/>
      </c>
      <c r="E24" s="11">
        <f>IF($N24="","",IFERROR(INDEX(Salidas!$B$8:$B$157,MATCH($N24,Salidas!$P$8:$P$157,0)),""))</f>
        <v/>
      </c>
      <c r="F24" s="11">
        <f>IF($N24="","",IFERROR(INDEX(Salidas!$C$8:$C$157,MATCH($N24,Salidas!$P$8:$P$157,0)),""))</f>
        <v/>
      </c>
      <c r="G24" s="11">
        <f>IF($N24="","",IFERROR(INDEX(Salidas!$F$8:$F$157,MATCH($N24,Salidas!$P$8:$P$157,0)),""))</f>
        <v/>
      </c>
      <c r="H24" s="41">
        <f>IF($N24="","",IFERROR(INDEX(Salidas!$G$8:$G$157,MATCH($N24,Salidas!$P$8:$P$157,0)),""))</f>
        <v/>
      </c>
      <c r="I24" s="42">
        <f>IF($N24="","",IFERROR(INDEX(Salidas!$H$8:$H$157,MATCH($N24,Salidas!$P$8:$P$157,0)),""))</f>
        <v/>
      </c>
      <c r="J24" s="11">
        <f>IF($N24="","",IFERROR(INDEX(Salidas!$I$8:$I$157,MATCH($N24,Salidas!$P$8:$P$157,0)),""))</f>
        <v/>
      </c>
      <c r="K24" s="11">
        <f>IF($N24="","",IFERROR(INDEX(Salidas!$J$8:$J$157,MATCH($N24,Salidas!$P$8:$P$157,0)),""))</f>
        <v/>
      </c>
      <c r="L24" s="8">
        <f>IF($N24="","",IFERROR(INDEX(Salidas!$K$8:$K$157,MATCH($N24,Salidas!$P$8:$P$157,0)),""))</f>
        <v/>
      </c>
      <c r="M24" s="8">
        <f>IF($N24="","",IFERROR(INDEX(Salidas!$Q$8:$Q$157,MATCH($N24,Salidas!$P$8:$P$157,0)),""))</f>
        <v/>
      </c>
      <c r="N24" s="43">
        <f>IFERROR(SMALL(Salidas!$P$8:$P$157,ROWS($N$8:N24)),"")</f>
        <v/>
      </c>
    </row>
    <row r="25" ht="22" customHeight="1">
      <c r="A25" s="15">
        <f>IF($N25="","",ROWS($A$8:A25))</f>
        <v/>
      </c>
      <c r="B25" s="44">
        <f>IF($N25="","",IFERROR(INDEX(Salidas!$D$8:$D$157,MATCH($N25,Salidas!$P$8:$P$157,0)),""))</f>
        <v/>
      </c>
      <c r="C25" s="45">
        <f>IF($N25="","",IFERROR(INDEX(Salidas!$E$8:$E$157,MATCH($N25,Salidas!$P$8:$P$157,0)),""))</f>
        <v/>
      </c>
      <c r="D25" s="18">
        <f>IF($N25="","",IFERROR(INDEX(Salidas!$A$8:$A$157,MATCH($N25,Salidas!$P$8:$P$157,0)),""))</f>
        <v/>
      </c>
      <c r="E25" s="18">
        <f>IF($N25="","",IFERROR(INDEX(Salidas!$B$8:$B$157,MATCH($N25,Salidas!$P$8:$P$157,0)),""))</f>
        <v/>
      </c>
      <c r="F25" s="18">
        <f>IF($N25="","",IFERROR(INDEX(Salidas!$C$8:$C$157,MATCH($N25,Salidas!$P$8:$P$157,0)),""))</f>
        <v/>
      </c>
      <c r="G25" s="18">
        <f>IF($N25="","",IFERROR(INDEX(Salidas!$F$8:$F$157,MATCH($N25,Salidas!$P$8:$P$157,0)),""))</f>
        <v/>
      </c>
      <c r="H25" s="46">
        <f>IF($N25="","",IFERROR(INDEX(Salidas!$G$8:$G$157,MATCH($N25,Salidas!$P$8:$P$157,0)),""))</f>
        <v/>
      </c>
      <c r="I25" s="47">
        <f>IF($N25="","",IFERROR(INDEX(Salidas!$H$8:$H$157,MATCH($N25,Salidas!$P$8:$P$157,0)),""))</f>
        <v/>
      </c>
      <c r="J25" s="18">
        <f>IF($N25="","",IFERROR(INDEX(Salidas!$I$8:$I$157,MATCH($N25,Salidas!$P$8:$P$157,0)),""))</f>
        <v/>
      </c>
      <c r="K25" s="18">
        <f>IF($N25="","",IFERROR(INDEX(Salidas!$J$8:$J$157,MATCH($N25,Salidas!$P$8:$P$157,0)),""))</f>
        <v/>
      </c>
      <c r="L25" s="15">
        <f>IF($N25="","",IFERROR(INDEX(Salidas!$K$8:$K$157,MATCH($N25,Salidas!$P$8:$P$157,0)),""))</f>
        <v/>
      </c>
      <c r="M25" s="15">
        <f>IF($N25="","",IFERROR(INDEX(Salidas!$Q$8:$Q$157,MATCH($N25,Salidas!$P$8:$P$157,0)),""))</f>
        <v/>
      </c>
      <c r="N25" s="48">
        <f>IFERROR(SMALL(Salidas!$P$8:$P$157,ROWS($N$8:N25)),"")</f>
        <v/>
      </c>
    </row>
    <row r="26" ht="22" customHeight="1">
      <c r="A26" s="8">
        <f>IF($N26="","",ROWS($A$8:A26))</f>
        <v/>
      </c>
      <c r="B26" s="39">
        <f>IF($N26="","",IFERROR(INDEX(Salidas!$D$8:$D$157,MATCH($N26,Salidas!$P$8:$P$157,0)),""))</f>
        <v/>
      </c>
      <c r="C26" s="40">
        <f>IF($N26="","",IFERROR(INDEX(Salidas!$E$8:$E$157,MATCH($N26,Salidas!$P$8:$P$157,0)),""))</f>
        <v/>
      </c>
      <c r="D26" s="11">
        <f>IF($N26="","",IFERROR(INDEX(Salidas!$A$8:$A$157,MATCH($N26,Salidas!$P$8:$P$157,0)),""))</f>
        <v/>
      </c>
      <c r="E26" s="11">
        <f>IF($N26="","",IFERROR(INDEX(Salidas!$B$8:$B$157,MATCH($N26,Salidas!$P$8:$P$157,0)),""))</f>
        <v/>
      </c>
      <c r="F26" s="11">
        <f>IF($N26="","",IFERROR(INDEX(Salidas!$C$8:$C$157,MATCH($N26,Salidas!$P$8:$P$157,0)),""))</f>
        <v/>
      </c>
      <c r="G26" s="11">
        <f>IF($N26="","",IFERROR(INDEX(Salidas!$F$8:$F$157,MATCH($N26,Salidas!$P$8:$P$157,0)),""))</f>
        <v/>
      </c>
      <c r="H26" s="41">
        <f>IF($N26="","",IFERROR(INDEX(Salidas!$G$8:$G$157,MATCH($N26,Salidas!$P$8:$P$157,0)),""))</f>
        <v/>
      </c>
      <c r="I26" s="42">
        <f>IF($N26="","",IFERROR(INDEX(Salidas!$H$8:$H$157,MATCH($N26,Salidas!$P$8:$P$157,0)),""))</f>
        <v/>
      </c>
      <c r="J26" s="11">
        <f>IF($N26="","",IFERROR(INDEX(Salidas!$I$8:$I$157,MATCH($N26,Salidas!$P$8:$P$157,0)),""))</f>
        <v/>
      </c>
      <c r="K26" s="11">
        <f>IF($N26="","",IFERROR(INDEX(Salidas!$J$8:$J$157,MATCH($N26,Salidas!$P$8:$P$157,0)),""))</f>
        <v/>
      </c>
      <c r="L26" s="8">
        <f>IF($N26="","",IFERROR(INDEX(Salidas!$K$8:$K$157,MATCH($N26,Salidas!$P$8:$P$157,0)),""))</f>
        <v/>
      </c>
      <c r="M26" s="8">
        <f>IF($N26="","",IFERROR(INDEX(Salidas!$Q$8:$Q$157,MATCH($N26,Salidas!$P$8:$P$157,0)),""))</f>
        <v/>
      </c>
      <c r="N26" s="43">
        <f>IFERROR(SMALL(Salidas!$P$8:$P$157,ROWS($N$8:N26)),"")</f>
        <v/>
      </c>
    </row>
    <row r="27" ht="22" customHeight="1">
      <c r="A27" s="15">
        <f>IF($N27="","",ROWS($A$8:A27))</f>
        <v/>
      </c>
      <c r="B27" s="44">
        <f>IF($N27="","",IFERROR(INDEX(Salidas!$D$8:$D$157,MATCH($N27,Salidas!$P$8:$P$157,0)),""))</f>
        <v/>
      </c>
      <c r="C27" s="45">
        <f>IF($N27="","",IFERROR(INDEX(Salidas!$E$8:$E$157,MATCH($N27,Salidas!$P$8:$P$157,0)),""))</f>
        <v/>
      </c>
      <c r="D27" s="18">
        <f>IF($N27="","",IFERROR(INDEX(Salidas!$A$8:$A$157,MATCH($N27,Salidas!$P$8:$P$157,0)),""))</f>
        <v/>
      </c>
      <c r="E27" s="18">
        <f>IF($N27="","",IFERROR(INDEX(Salidas!$B$8:$B$157,MATCH($N27,Salidas!$P$8:$P$157,0)),""))</f>
        <v/>
      </c>
      <c r="F27" s="18">
        <f>IF($N27="","",IFERROR(INDEX(Salidas!$C$8:$C$157,MATCH($N27,Salidas!$P$8:$P$157,0)),""))</f>
        <v/>
      </c>
      <c r="G27" s="18">
        <f>IF($N27="","",IFERROR(INDEX(Salidas!$F$8:$F$157,MATCH($N27,Salidas!$P$8:$P$157,0)),""))</f>
        <v/>
      </c>
      <c r="H27" s="46">
        <f>IF($N27="","",IFERROR(INDEX(Salidas!$G$8:$G$157,MATCH($N27,Salidas!$P$8:$P$157,0)),""))</f>
        <v/>
      </c>
      <c r="I27" s="47">
        <f>IF($N27="","",IFERROR(INDEX(Salidas!$H$8:$H$157,MATCH($N27,Salidas!$P$8:$P$157,0)),""))</f>
        <v/>
      </c>
      <c r="J27" s="18">
        <f>IF($N27="","",IFERROR(INDEX(Salidas!$I$8:$I$157,MATCH($N27,Salidas!$P$8:$P$157,0)),""))</f>
        <v/>
      </c>
      <c r="K27" s="18">
        <f>IF($N27="","",IFERROR(INDEX(Salidas!$J$8:$J$157,MATCH($N27,Salidas!$P$8:$P$157,0)),""))</f>
        <v/>
      </c>
      <c r="L27" s="15">
        <f>IF($N27="","",IFERROR(INDEX(Salidas!$K$8:$K$157,MATCH($N27,Salidas!$P$8:$P$157,0)),""))</f>
        <v/>
      </c>
      <c r="M27" s="15">
        <f>IF($N27="","",IFERROR(INDEX(Salidas!$Q$8:$Q$157,MATCH($N27,Salidas!$P$8:$P$157,0)),""))</f>
        <v/>
      </c>
      <c r="N27" s="48">
        <f>IFERROR(SMALL(Salidas!$P$8:$P$157,ROWS($N$8:N27)),"")</f>
        <v/>
      </c>
    </row>
    <row r="28" ht="22" customHeight="1">
      <c r="A28" s="8">
        <f>IF($N28="","",ROWS($A$8:A28))</f>
        <v/>
      </c>
      <c r="B28" s="39">
        <f>IF($N28="","",IFERROR(INDEX(Salidas!$D$8:$D$157,MATCH($N28,Salidas!$P$8:$P$157,0)),""))</f>
        <v/>
      </c>
      <c r="C28" s="40">
        <f>IF($N28="","",IFERROR(INDEX(Salidas!$E$8:$E$157,MATCH($N28,Salidas!$P$8:$P$157,0)),""))</f>
        <v/>
      </c>
      <c r="D28" s="11">
        <f>IF($N28="","",IFERROR(INDEX(Salidas!$A$8:$A$157,MATCH($N28,Salidas!$P$8:$P$157,0)),""))</f>
        <v/>
      </c>
      <c r="E28" s="11">
        <f>IF($N28="","",IFERROR(INDEX(Salidas!$B$8:$B$157,MATCH($N28,Salidas!$P$8:$P$157,0)),""))</f>
        <v/>
      </c>
      <c r="F28" s="11">
        <f>IF($N28="","",IFERROR(INDEX(Salidas!$C$8:$C$157,MATCH($N28,Salidas!$P$8:$P$157,0)),""))</f>
        <v/>
      </c>
      <c r="G28" s="11">
        <f>IF($N28="","",IFERROR(INDEX(Salidas!$F$8:$F$157,MATCH($N28,Salidas!$P$8:$P$157,0)),""))</f>
        <v/>
      </c>
      <c r="H28" s="41">
        <f>IF($N28="","",IFERROR(INDEX(Salidas!$G$8:$G$157,MATCH($N28,Salidas!$P$8:$P$157,0)),""))</f>
        <v/>
      </c>
      <c r="I28" s="42">
        <f>IF($N28="","",IFERROR(INDEX(Salidas!$H$8:$H$157,MATCH($N28,Salidas!$P$8:$P$157,0)),""))</f>
        <v/>
      </c>
      <c r="J28" s="11">
        <f>IF($N28="","",IFERROR(INDEX(Salidas!$I$8:$I$157,MATCH($N28,Salidas!$P$8:$P$157,0)),""))</f>
        <v/>
      </c>
      <c r="K28" s="11">
        <f>IF($N28="","",IFERROR(INDEX(Salidas!$J$8:$J$157,MATCH($N28,Salidas!$P$8:$P$157,0)),""))</f>
        <v/>
      </c>
      <c r="L28" s="8">
        <f>IF($N28="","",IFERROR(INDEX(Salidas!$K$8:$K$157,MATCH($N28,Salidas!$P$8:$P$157,0)),""))</f>
        <v/>
      </c>
      <c r="M28" s="8">
        <f>IF($N28="","",IFERROR(INDEX(Salidas!$Q$8:$Q$157,MATCH($N28,Salidas!$P$8:$P$157,0)),""))</f>
        <v/>
      </c>
      <c r="N28" s="43">
        <f>IFERROR(SMALL(Salidas!$P$8:$P$157,ROWS($N$8:N28)),"")</f>
        <v/>
      </c>
    </row>
    <row r="29" ht="22" customHeight="1">
      <c r="A29" s="15">
        <f>IF($N29="","",ROWS($A$8:A29))</f>
        <v/>
      </c>
      <c r="B29" s="44">
        <f>IF($N29="","",IFERROR(INDEX(Salidas!$D$8:$D$157,MATCH($N29,Salidas!$P$8:$P$157,0)),""))</f>
        <v/>
      </c>
      <c r="C29" s="45">
        <f>IF($N29="","",IFERROR(INDEX(Salidas!$E$8:$E$157,MATCH($N29,Salidas!$P$8:$P$157,0)),""))</f>
        <v/>
      </c>
      <c r="D29" s="18">
        <f>IF($N29="","",IFERROR(INDEX(Salidas!$A$8:$A$157,MATCH($N29,Salidas!$P$8:$P$157,0)),""))</f>
        <v/>
      </c>
      <c r="E29" s="18">
        <f>IF($N29="","",IFERROR(INDEX(Salidas!$B$8:$B$157,MATCH($N29,Salidas!$P$8:$P$157,0)),""))</f>
        <v/>
      </c>
      <c r="F29" s="18">
        <f>IF($N29="","",IFERROR(INDEX(Salidas!$C$8:$C$157,MATCH($N29,Salidas!$P$8:$P$157,0)),""))</f>
        <v/>
      </c>
      <c r="G29" s="18">
        <f>IF($N29="","",IFERROR(INDEX(Salidas!$F$8:$F$157,MATCH($N29,Salidas!$P$8:$P$157,0)),""))</f>
        <v/>
      </c>
      <c r="H29" s="46">
        <f>IF($N29="","",IFERROR(INDEX(Salidas!$G$8:$G$157,MATCH($N29,Salidas!$P$8:$P$157,0)),""))</f>
        <v/>
      </c>
      <c r="I29" s="47">
        <f>IF($N29="","",IFERROR(INDEX(Salidas!$H$8:$H$157,MATCH($N29,Salidas!$P$8:$P$157,0)),""))</f>
        <v/>
      </c>
      <c r="J29" s="18">
        <f>IF($N29="","",IFERROR(INDEX(Salidas!$I$8:$I$157,MATCH($N29,Salidas!$P$8:$P$157,0)),""))</f>
        <v/>
      </c>
      <c r="K29" s="18">
        <f>IF($N29="","",IFERROR(INDEX(Salidas!$J$8:$J$157,MATCH($N29,Salidas!$P$8:$P$157,0)),""))</f>
        <v/>
      </c>
      <c r="L29" s="15">
        <f>IF($N29="","",IFERROR(INDEX(Salidas!$K$8:$K$157,MATCH($N29,Salidas!$P$8:$P$157,0)),""))</f>
        <v/>
      </c>
      <c r="M29" s="15">
        <f>IF($N29="","",IFERROR(INDEX(Salidas!$Q$8:$Q$157,MATCH($N29,Salidas!$P$8:$P$157,0)),""))</f>
        <v/>
      </c>
      <c r="N29" s="48">
        <f>IFERROR(SMALL(Salidas!$P$8:$P$157,ROWS($N$8:N29)),"")</f>
        <v/>
      </c>
    </row>
    <row r="30" ht="22" customHeight="1">
      <c r="A30" s="8">
        <f>IF($N30="","",ROWS($A$8:A30))</f>
        <v/>
      </c>
      <c r="B30" s="39">
        <f>IF($N30="","",IFERROR(INDEX(Salidas!$D$8:$D$157,MATCH($N30,Salidas!$P$8:$P$157,0)),""))</f>
        <v/>
      </c>
      <c r="C30" s="40">
        <f>IF($N30="","",IFERROR(INDEX(Salidas!$E$8:$E$157,MATCH($N30,Salidas!$P$8:$P$157,0)),""))</f>
        <v/>
      </c>
      <c r="D30" s="11">
        <f>IF($N30="","",IFERROR(INDEX(Salidas!$A$8:$A$157,MATCH($N30,Salidas!$P$8:$P$157,0)),""))</f>
        <v/>
      </c>
      <c r="E30" s="11">
        <f>IF($N30="","",IFERROR(INDEX(Salidas!$B$8:$B$157,MATCH($N30,Salidas!$P$8:$P$157,0)),""))</f>
        <v/>
      </c>
      <c r="F30" s="11">
        <f>IF($N30="","",IFERROR(INDEX(Salidas!$C$8:$C$157,MATCH($N30,Salidas!$P$8:$P$157,0)),""))</f>
        <v/>
      </c>
      <c r="G30" s="11">
        <f>IF($N30="","",IFERROR(INDEX(Salidas!$F$8:$F$157,MATCH($N30,Salidas!$P$8:$P$157,0)),""))</f>
        <v/>
      </c>
      <c r="H30" s="41">
        <f>IF($N30="","",IFERROR(INDEX(Salidas!$G$8:$G$157,MATCH($N30,Salidas!$P$8:$P$157,0)),""))</f>
        <v/>
      </c>
      <c r="I30" s="42">
        <f>IF($N30="","",IFERROR(INDEX(Salidas!$H$8:$H$157,MATCH($N30,Salidas!$P$8:$P$157,0)),""))</f>
        <v/>
      </c>
      <c r="J30" s="11">
        <f>IF($N30="","",IFERROR(INDEX(Salidas!$I$8:$I$157,MATCH($N30,Salidas!$P$8:$P$157,0)),""))</f>
        <v/>
      </c>
      <c r="K30" s="11">
        <f>IF($N30="","",IFERROR(INDEX(Salidas!$J$8:$J$157,MATCH($N30,Salidas!$P$8:$P$157,0)),""))</f>
        <v/>
      </c>
      <c r="L30" s="8">
        <f>IF($N30="","",IFERROR(INDEX(Salidas!$K$8:$K$157,MATCH($N30,Salidas!$P$8:$P$157,0)),""))</f>
        <v/>
      </c>
      <c r="M30" s="8">
        <f>IF($N30="","",IFERROR(INDEX(Salidas!$Q$8:$Q$157,MATCH($N30,Salidas!$P$8:$P$157,0)),""))</f>
        <v/>
      </c>
      <c r="N30" s="43">
        <f>IFERROR(SMALL(Salidas!$P$8:$P$157,ROWS($N$8:N30)),"")</f>
        <v/>
      </c>
    </row>
    <row r="31" ht="22" customHeight="1">
      <c r="A31" s="15">
        <f>IF($N31="","",ROWS($A$8:A31))</f>
        <v/>
      </c>
      <c r="B31" s="44">
        <f>IF($N31="","",IFERROR(INDEX(Salidas!$D$8:$D$157,MATCH($N31,Salidas!$P$8:$P$157,0)),""))</f>
        <v/>
      </c>
      <c r="C31" s="45">
        <f>IF($N31="","",IFERROR(INDEX(Salidas!$E$8:$E$157,MATCH($N31,Salidas!$P$8:$P$157,0)),""))</f>
        <v/>
      </c>
      <c r="D31" s="18">
        <f>IF($N31="","",IFERROR(INDEX(Salidas!$A$8:$A$157,MATCH($N31,Salidas!$P$8:$P$157,0)),""))</f>
        <v/>
      </c>
      <c r="E31" s="18">
        <f>IF($N31="","",IFERROR(INDEX(Salidas!$B$8:$B$157,MATCH($N31,Salidas!$P$8:$P$157,0)),""))</f>
        <v/>
      </c>
      <c r="F31" s="18">
        <f>IF($N31="","",IFERROR(INDEX(Salidas!$C$8:$C$157,MATCH($N31,Salidas!$P$8:$P$157,0)),""))</f>
        <v/>
      </c>
      <c r="G31" s="18">
        <f>IF($N31="","",IFERROR(INDEX(Salidas!$F$8:$F$157,MATCH($N31,Salidas!$P$8:$P$157,0)),""))</f>
        <v/>
      </c>
      <c r="H31" s="46">
        <f>IF($N31="","",IFERROR(INDEX(Salidas!$G$8:$G$157,MATCH($N31,Salidas!$P$8:$P$157,0)),""))</f>
        <v/>
      </c>
      <c r="I31" s="47">
        <f>IF($N31="","",IFERROR(INDEX(Salidas!$H$8:$H$157,MATCH($N31,Salidas!$P$8:$P$157,0)),""))</f>
        <v/>
      </c>
      <c r="J31" s="18">
        <f>IF($N31="","",IFERROR(INDEX(Salidas!$I$8:$I$157,MATCH($N31,Salidas!$P$8:$P$157,0)),""))</f>
        <v/>
      </c>
      <c r="K31" s="18">
        <f>IF($N31="","",IFERROR(INDEX(Salidas!$J$8:$J$157,MATCH($N31,Salidas!$P$8:$P$157,0)),""))</f>
        <v/>
      </c>
      <c r="L31" s="15">
        <f>IF($N31="","",IFERROR(INDEX(Salidas!$K$8:$K$157,MATCH($N31,Salidas!$P$8:$P$157,0)),""))</f>
        <v/>
      </c>
      <c r="M31" s="15">
        <f>IF($N31="","",IFERROR(INDEX(Salidas!$Q$8:$Q$157,MATCH($N31,Salidas!$P$8:$P$157,0)),""))</f>
        <v/>
      </c>
      <c r="N31" s="48">
        <f>IFERROR(SMALL(Salidas!$P$8:$P$157,ROWS($N$8:N31)),"")</f>
        <v/>
      </c>
    </row>
    <row r="32" ht="22" customHeight="1">
      <c r="A32" s="8">
        <f>IF($N32="","",ROWS($A$8:A32))</f>
        <v/>
      </c>
      <c r="B32" s="39">
        <f>IF($N32="","",IFERROR(INDEX(Salidas!$D$8:$D$157,MATCH($N32,Salidas!$P$8:$P$157,0)),""))</f>
        <v/>
      </c>
      <c r="C32" s="40">
        <f>IF($N32="","",IFERROR(INDEX(Salidas!$E$8:$E$157,MATCH($N32,Salidas!$P$8:$P$157,0)),""))</f>
        <v/>
      </c>
      <c r="D32" s="11">
        <f>IF($N32="","",IFERROR(INDEX(Salidas!$A$8:$A$157,MATCH($N32,Salidas!$P$8:$P$157,0)),""))</f>
        <v/>
      </c>
      <c r="E32" s="11">
        <f>IF($N32="","",IFERROR(INDEX(Salidas!$B$8:$B$157,MATCH($N32,Salidas!$P$8:$P$157,0)),""))</f>
        <v/>
      </c>
      <c r="F32" s="11">
        <f>IF($N32="","",IFERROR(INDEX(Salidas!$C$8:$C$157,MATCH($N32,Salidas!$P$8:$P$157,0)),""))</f>
        <v/>
      </c>
      <c r="G32" s="11">
        <f>IF($N32="","",IFERROR(INDEX(Salidas!$F$8:$F$157,MATCH($N32,Salidas!$P$8:$P$157,0)),""))</f>
        <v/>
      </c>
      <c r="H32" s="41">
        <f>IF($N32="","",IFERROR(INDEX(Salidas!$G$8:$G$157,MATCH($N32,Salidas!$P$8:$P$157,0)),""))</f>
        <v/>
      </c>
      <c r="I32" s="42">
        <f>IF($N32="","",IFERROR(INDEX(Salidas!$H$8:$H$157,MATCH($N32,Salidas!$P$8:$P$157,0)),""))</f>
        <v/>
      </c>
      <c r="J32" s="11">
        <f>IF($N32="","",IFERROR(INDEX(Salidas!$I$8:$I$157,MATCH($N32,Salidas!$P$8:$P$157,0)),""))</f>
        <v/>
      </c>
      <c r="K32" s="11">
        <f>IF($N32="","",IFERROR(INDEX(Salidas!$J$8:$J$157,MATCH($N32,Salidas!$P$8:$P$157,0)),""))</f>
        <v/>
      </c>
      <c r="L32" s="8">
        <f>IF($N32="","",IFERROR(INDEX(Salidas!$K$8:$K$157,MATCH($N32,Salidas!$P$8:$P$157,0)),""))</f>
        <v/>
      </c>
      <c r="M32" s="8">
        <f>IF($N32="","",IFERROR(INDEX(Salidas!$Q$8:$Q$157,MATCH($N32,Salidas!$P$8:$P$157,0)),""))</f>
        <v/>
      </c>
      <c r="N32" s="43">
        <f>IFERROR(SMALL(Salidas!$P$8:$P$157,ROWS($N$8:N32)),"")</f>
        <v/>
      </c>
    </row>
    <row r="33" ht="22" customHeight="1">
      <c r="A33" s="15">
        <f>IF($N33="","",ROWS($A$8:A33))</f>
        <v/>
      </c>
      <c r="B33" s="44">
        <f>IF($N33="","",IFERROR(INDEX(Salidas!$D$8:$D$157,MATCH($N33,Salidas!$P$8:$P$157,0)),""))</f>
        <v/>
      </c>
      <c r="C33" s="45">
        <f>IF($N33="","",IFERROR(INDEX(Salidas!$E$8:$E$157,MATCH($N33,Salidas!$P$8:$P$157,0)),""))</f>
        <v/>
      </c>
      <c r="D33" s="18">
        <f>IF($N33="","",IFERROR(INDEX(Salidas!$A$8:$A$157,MATCH($N33,Salidas!$P$8:$P$157,0)),""))</f>
        <v/>
      </c>
      <c r="E33" s="18">
        <f>IF($N33="","",IFERROR(INDEX(Salidas!$B$8:$B$157,MATCH($N33,Salidas!$P$8:$P$157,0)),""))</f>
        <v/>
      </c>
      <c r="F33" s="18">
        <f>IF($N33="","",IFERROR(INDEX(Salidas!$C$8:$C$157,MATCH($N33,Salidas!$P$8:$P$157,0)),""))</f>
        <v/>
      </c>
      <c r="G33" s="18">
        <f>IF($N33="","",IFERROR(INDEX(Salidas!$F$8:$F$157,MATCH($N33,Salidas!$P$8:$P$157,0)),""))</f>
        <v/>
      </c>
      <c r="H33" s="46">
        <f>IF($N33="","",IFERROR(INDEX(Salidas!$G$8:$G$157,MATCH($N33,Salidas!$P$8:$P$157,0)),""))</f>
        <v/>
      </c>
      <c r="I33" s="47">
        <f>IF($N33="","",IFERROR(INDEX(Salidas!$H$8:$H$157,MATCH($N33,Salidas!$P$8:$P$157,0)),""))</f>
        <v/>
      </c>
      <c r="J33" s="18">
        <f>IF($N33="","",IFERROR(INDEX(Salidas!$I$8:$I$157,MATCH($N33,Salidas!$P$8:$P$157,0)),""))</f>
        <v/>
      </c>
      <c r="K33" s="18">
        <f>IF($N33="","",IFERROR(INDEX(Salidas!$J$8:$J$157,MATCH($N33,Salidas!$P$8:$P$157,0)),""))</f>
        <v/>
      </c>
      <c r="L33" s="15">
        <f>IF($N33="","",IFERROR(INDEX(Salidas!$K$8:$K$157,MATCH($N33,Salidas!$P$8:$P$157,0)),""))</f>
        <v/>
      </c>
      <c r="M33" s="15">
        <f>IF($N33="","",IFERROR(INDEX(Salidas!$Q$8:$Q$157,MATCH($N33,Salidas!$P$8:$P$157,0)),""))</f>
        <v/>
      </c>
      <c r="N33" s="48">
        <f>IFERROR(SMALL(Salidas!$P$8:$P$157,ROWS($N$8:N33)),"")</f>
        <v/>
      </c>
    </row>
    <row r="34" ht="22" customHeight="1">
      <c r="A34" s="8">
        <f>IF($N34="","",ROWS($A$8:A34))</f>
        <v/>
      </c>
      <c r="B34" s="39">
        <f>IF($N34="","",IFERROR(INDEX(Salidas!$D$8:$D$157,MATCH($N34,Salidas!$P$8:$P$157,0)),""))</f>
        <v/>
      </c>
      <c r="C34" s="40">
        <f>IF($N34="","",IFERROR(INDEX(Salidas!$E$8:$E$157,MATCH($N34,Salidas!$P$8:$P$157,0)),""))</f>
        <v/>
      </c>
      <c r="D34" s="11">
        <f>IF($N34="","",IFERROR(INDEX(Salidas!$A$8:$A$157,MATCH($N34,Salidas!$P$8:$P$157,0)),""))</f>
        <v/>
      </c>
      <c r="E34" s="11">
        <f>IF($N34="","",IFERROR(INDEX(Salidas!$B$8:$B$157,MATCH($N34,Salidas!$P$8:$P$157,0)),""))</f>
        <v/>
      </c>
      <c r="F34" s="11">
        <f>IF($N34="","",IFERROR(INDEX(Salidas!$C$8:$C$157,MATCH($N34,Salidas!$P$8:$P$157,0)),""))</f>
        <v/>
      </c>
      <c r="G34" s="11">
        <f>IF($N34="","",IFERROR(INDEX(Salidas!$F$8:$F$157,MATCH($N34,Salidas!$P$8:$P$157,0)),""))</f>
        <v/>
      </c>
      <c r="H34" s="41">
        <f>IF($N34="","",IFERROR(INDEX(Salidas!$G$8:$G$157,MATCH($N34,Salidas!$P$8:$P$157,0)),""))</f>
        <v/>
      </c>
      <c r="I34" s="42">
        <f>IF($N34="","",IFERROR(INDEX(Salidas!$H$8:$H$157,MATCH($N34,Salidas!$P$8:$P$157,0)),""))</f>
        <v/>
      </c>
      <c r="J34" s="11">
        <f>IF($N34="","",IFERROR(INDEX(Salidas!$I$8:$I$157,MATCH($N34,Salidas!$P$8:$P$157,0)),""))</f>
        <v/>
      </c>
      <c r="K34" s="11">
        <f>IF($N34="","",IFERROR(INDEX(Salidas!$J$8:$J$157,MATCH($N34,Salidas!$P$8:$P$157,0)),""))</f>
        <v/>
      </c>
      <c r="L34" s="8">
        <f>IF($N34="","",IFERROR(INDEX(Salidas!$K$8:$K$157,MATCH($N34,Salidas!$P$8:$P$157,0)),""))</f>
        <v/>
      </c>
      <c r="M34" s="8">
        <f>IF($N34="","",IFERROR(INDEX(Salidas!$Q$8:$Q$157,MATCH($N34,Salidas!$P$8:$P$157,0)),""))</f>
        <v/>
      </c>
      <c r="N34" s="43">
        <f>IFERROR(SMALL(Salidas!$P$8:$P$157,ROWS($N$8:N34)),"")</f>
        <v/>
      </c>
    </row>
    <row r="35" ht="22" customHeight="1">
      <c r="A35" s="15">
        <f>IF($N35="","",ROWS($A$8:A35))</f>
        <v/>
      </c>
      <c r="B35" s="44">
        <f>IF($N35="","",IFERROR(INDEX(Salidas!$D$8:$D$157,MATCH($N35,Salidas!$P$8:$P$157,0)),""))</f>
        <v/>
      </c>
      <c r="C35" s="45">
        <f>IF($N35="","",IFERROR(INDEX(Salidas!$E$8:$E$157,MATCH($N35,Salidas!$P$8:$P$157,0)),""))</f>
        <v/>
      </c>
      <c r="D35" s="18">
        <f>IF($N35="","",IFERROR(INDEX(Salidas!$A$8:$A$157,MATCH($N35,Salidas!$P$8:$P$157,0)),""))</f>
        <v/>
      </c>
      <c r="E35" s="18">
        <f>IF($N35="","",IFERROR(INDEX(Salidas!$B$8:$B$157,MATCH($N35,Salidas!$P$8:$P$157,0)),""))</f>
        <v/>
      </c>
      <c r="F35" s="18">
        <f>IF($N35="","",IFERROR(INDEX(Salidas!$C$8:$C$157,MATCH($N35,Salidas!$P$8:$P$157,0)),""))</f>
        <v/>
      </c>
      <c r="G35" s="18">
        <f>IF($N35="","",IFERROR(INDEX(Salidas!$F$8:$F$157,MATCH($N35,Salidas!$P$8:$P$157,0)),""))</f>
        <v/>
      </c>
      <c r="H35" s="46">
        <f>IF($N35="","",IFERROR(INDEX(Salidas!$G$8:$G$157,MATCH($N35,Salidas!$P$8:$P$157,0)),""))</f>
        <v/>
      </c>
      <c r="I35" s="47">
        <f>IF($N35="","",IFERROR(INDEX(Salidas!$H$8:$H$157,MATCH($N35,Salidas!$P$8:$P$157,0)),""))</f>
        <v/>
      </c>
      <c r="J35" s="18">
        <f>IF($N35="","",IFERROR(INDEX(Salidas!$I$8:$I$157,MATCH($N35,Salidas!$P$8:$P$157,0)),""))</f>
        <v/>
      </c>
      <c r="K35" s="18">
        <f>IF($N35="","",IFERROR(INDEX(Salidas!$J$8:$J$157,MATCH($N35,Salidas!$P$8:$P$157,0)),""))</f>
        <v/>
      </c>
      <c r="L35" s="15">
        <f>IF($N35="","",IFERROR(INDEX(Salidas!$K$8:$K$157,MATCH($N35,Salidas!$P$8:$P$157,0)),""))</f>
        <v/>
      </c>
      <c r="M35" s="15">
        <f>IF($N35="","",IFERROR(INDEX(Salidas!$Q$8:$Q$157,MATCH($N35,Salidas!$P$8:$P$157,0)),""))</f>
        <v/>
      </c>
      <c r="N35" s="48">
        <f>IFERROR(SMALL(Salidas!$P$8:$P$157,ROWS($N$8:N35)),"")</f>
        <v/>
      </c>
    </row>
    <row r="36" ht="22" customHeight="1">
      <c r="A36" s="8">
        <f>IF($N36="","",ROWS($A$8:A36))</f>
        <v/>
      </c>
      <c r="B36" s="39">
        <f>IF($N36="","",IFERROR(INDEX(Salidas!$D$8:$D$157,MATCH($N36,Salidas!$P$8:$P$157,0)),""))</f>
        <v/>
      </c>
      <c r="C36" s="40">
        <f>IF($N36="","",IFERROR(INDEX(Salidas!$E$8:$E$157,MATCH($N36,Salidas!$P$8:$P$157,0)),""))</f>
        <v/>
      </c>
      <c r="D36" s="11">
        <f>IF($N36="","",IFERROR(INDEX(Salidas!$A$8:$A$157,MATCH($N36,Salidas!$P$8:$P$157,0)),""))</f>
        <v/>
      </c>
      <c r="E36" s="11">
        <f>IF($N36="","",IFERROR(INDEX(Salidas!$B$8:$B$157,MATCH($N36,Salidas!$P$8:$P$157,0)),""))</f>
        <v/>
      </c>
      <c r="F36" s="11">
        <f>IF($N36="","",IFERROR(INDEX(Salidas!$C$8:$C$157,MATCH($N36,Salidas!$P$8:$P$157,0)),""))</f>
        <v/>
      </c>
      <c r="G36" s="11">
        <f>IF($N36="","",IFERROR(INDEX(Salidas!$F$8:$F$157,MATCH($N36,Salidas!$P$8:$P$157,0)),""))</f>
        <v/>
      </c>
      <c r="H36" s="41">
        <f>IF($N36="","",IFERROR(INDEX(Salidas!$G$8:$G$157,MATCH($N36,Salidas!$P$8:$P$157,0)),""))</f>
        <v/>
      </c>
      <c r="I36" s="42">
        <f>IF($N36="","",IFERROR(INDEX(Salidas!$H$8:$H$157,MATCH($N36,Salidas!$P$8:$P$157,0)),""))</f>
        <v/>
      </c>
      <c r="J36" s="11">
        <f>IF($N36="","",IFERROR(INDEX(Salidas!$I$8:$I$157,MATCH($N36,Salidas!$P$8:$P$157,0)),""))</f>
        <v/>
      </c>
      <c r="K36" s="11">
        <f>IF($N36="","",IFERROR(INDEX(Salidas!$J$8:$J$157,MATCH($N36,Salidas!$P$8:$P$157,0)),""))</f>
        <v/>
      </c>
      <c r="L36" s="8">
        <f>IF($N36="","",IFERROR(INDEX(Salidas!$K$8:$K$157,MATCH($N36,Salidas!$P$8:$P$157,0)),""))</f>
        <v/>
      </c>
      <c r="M36" s="8">
        <f>IF($N36="","",IFERROR(INDEX(Salidas!$Q$8:$Q$157,MATCH($N36,Salidas!$P$8:$P$157,0)),""))</f>
        <v/>
      </c>
      <c r="N36" s="43">
        <f>IFERROR(SMALL(Salidas!$P$8:$P$157,ROWS($N$8:N36)),"")</f>
        <v/>
      </c>
    </row>
    <row r="37" ht="22" customHeight="1">
      <c r="A37" s="15">
        <f>IF($N37="","",ROWS($A$8:A37))</f>
        <v/>
      </c>
      <c r="B37" s="44">
        <f>IF($N37="","",IFERROR(INDEX(Salidas!$D$8:$D$157,MATCH($N37,Salidas!$P$8:$P$157,0)),""))</f>
        <v/>
      </c>
      <c r="C37" s="45">
        <f>IF($N37="","",IFERROR(INDEX(Salidas!$E$8:$E$157,MATCH($N37,Salidas!$P$8:$P$157,0)),""))</f>
        <v/>
      </c>
      <c r="D37" s="18">
        <f>IF($N37="","",IFERROR(INDEX(Salidas!$A$8:$A$157,MATCH($N37,Salidas!$P$8:$P$157,0)),""))</f>
        <v/>
      </c>
      <c r="E37" s="18">
        <f>IF($N37="","",IFERROR(INDEX(Salidas!$B$8:$B$157,MATCH($N37,Salidas!$P$8:$P$157,0)),""))</f>
        <v/>
      </c>
      <c r="F37" s="18">
        <f>IF($N37="","",IFERROR(INDEX(Salidas!$C$8:$C$157,MATCH($N37,Salidas!$P$8:$P$157,0)),""))</f>
        <v/>
      </c>
      <c r="G37" s="18">
        <f>IF($N37="","",IFERROR(INDEX(Salidas!$F$8:$F$157,MATCH($N37,Salidas!$P$8:$P$157,0)),""))</f>
        <v/>
      </c>
      <c r="H37" s="46">
        <f>IF($N37="","",IFERROR(INDEX(Salidas!$G$8:$G$157,MATCH($N37,Salidas!$P$8:$P$157,0)),""))</f>
        <v/>
      </c>
      <c r="I37" s="47">
        <f>IF($N37="","",IFERROR(INDEX(Salidas!$H$8:$H$157,MATCH($N37,Salidas!$P$8:$P$157,0)),""))</f>
        <v/>
      </c>
      <c r="J37" s="18">
        <f>IF($N37="","",IFERROR(INDEX(Salidas!$I$8:$I$157,MATCH($N37,Salidas!$P$8:$P$157,0)),""))</f>
        <v/>
      </c>
      <c r="K37" s="18">
        <f>IF($N37="","",IFERROR(INDEX(Salidas!$J$8:$J$157,MATCH($N37,Salidas!$P$8:$P$157,0)),""))</f>
        <v/>
      </c>
      <c r="L37" s="15">
        <f>IF($N37="","",IFERROR(INDEX(Salidas!$K$8:$K$157,MATCH($N37,Salidas!$P$8:$P$157,0)),""))</f>
        <v/>
      </c>
      <c r="M37" s="15">
        <f>IF($N37="","",IFERROR(INDEX(Salidas!$Q$8:$Q$157,MATCH($N37,Salidas!$P$8:$P$157,0)),""))</f>
        <v/>
      </c>
      <c r="N37" s="48">
        <f>IFERROR(SMALL(Salidas!$P$8:$P$157,ROWS($N$8:N37)),"")</f>
        <v/>
      </c>
    </row>
    <row r="38" ht="22" customHeight="1">
      <c r="A38" s="8">
        <f>IF($N38="","",ROWS($A$8:A38))</f>
        <v/>
      </c>
      <c r="B38" s="39">
        <f>IF($N38="","",IFERROR(INDEX(Salidas!$D$8:$D$157,MATCH($N38,Salidas!$P$8:$P$157,0)),""))</f>
        <v/>
      </c>
      <c r="C38" s="40">
        <f>IF($N38="","",IFERROR(INDEX(Salidas!$E$8:$E$157,MATCH($N38,Salidas!$P$8:$P$157,0)),""))</f>
        <v/>
      </c>
      <c r="D38" s="11">
        <f>IF($N38="","",IFERROR(INDEX(Salidas!$A$8:$A$157,MATCH($N38,Salidas!$P$8:$P$157,0)),""))</f>
        <v/>
      </c>
      <c r="E38" s="11">
        <f>IF($N38="","",IFERROR(INDEX(Salidas!$B$8:$B$157,MATCH($N38,Salidas!$P$8:$P$157,0)),""))</f>
        <v/>
      </c>
      <c r="F38" s="11">
        <f>IF($N38="","",IFERROR(INDEX(Salidas!$C$8:$C$157,MATCH($N38,Salidas!$P$8:$P$157,0)),""))</f>
        <v/>
      </c>
      <c r="G38" s="11">
        <f>IF($N38="","",IFERROR(INDEX(Salidas!$F$8:$F$157,MATCH($N38,Salidas!$P$8:$P$157,0)),""))</f>
        <v/>
      </c>
      <c r="H38" s="41">
        <f>IF($N38="","",IFERROR(INDEX(Salidas!$G$8:$G$157,MATCH($N38,Salidas!$P$8:$P$157,0)),""))</f>
        <v/>
      </c>
      <c r="I38" s="42">
        <f>IF($N38="","",IFERROR(INDEX(Salidas!$H$8:$H$157,MATCH($N38,Salidas!$P$8:$P$157,0)),""))</f>
        <v/>
      </c>
      <c r="J38" s="11">
        <f>IF($N38="","",IFERROR(INDEX(Salidas!$I$8:$I$157,MATCH($N38,Salidas!$P$8:$P$157,0)),""))</f>
        <v/>
      </c>
      <c r="K38" s="11">
        <f>IF($N38="","",IFERROR(INDEX(Salidas!$J$8:$J$157,MATCH($N38,Salidas!$P$8:$P$157,0)),""))</f>
        <v/>
      </c>
      <c r="L38" s="8">
        <f>IF($N38="","",IFERROR(INDEX(Salidas!$K$8:$K$157,MATCH($N38,Salidas!$P$8:$P$157,0)),""))</f>
        <v/>
      </c>
      <c r="M38" s="8">
        <f>IF($N38="","",IFERROR(INDEX(Salidas!$Q$8:$Q$157,MATCH($N38,Salidas!$P$8:$P$157,0)),""))</f>
        <v/>
      </c>
      <c r="N38" s="43">
        <f>IFERROR(SMALL(Salidas!$P$8:$P$157,ROWS($N$8:N38)),"")</f>
        <v/>
      </c>
    </row>
    <row r="39" ht="22" customHeight="1">
      <c r="A39" s="15">
        <f>IF($N39="","",ROWS($A$8:A39))</f>
        <v/>
      </c>
      <c r="B39" s="44">
        <f>IF($N39="","",IFERROR(INDEX(Salidas!$D$8:$D$157,MATCH($N39,Salidas!$P$8:$P$157,0)),""))</f>
        <v/>
      </c>
      <c r="C39" s="45">
        <f>IF($N39="","",IFERROR(INDEX(Salidas!$E$8:$E$157,MATCH($N39,Salidas!$P$8:$P$157,0)),""))</f>
        <v/>
      </c>
      <c r="D39" s="18">
        <f>IF($N39="","",IFERROR(INDEX(Salidas!$A$8:$A$157,MATCH($N39,Salidas!$P$8:$P$157,0)),""))</f>
        <v/>
      </c>
      <c r="E39" s="18">
        <f>IF($N39="","",IFERROR(INDEX(Salidas!$B$8:$B$157,MATCH($N39,Salidas!$P$8:$P$157,0)),""))</f>
        <v/>
      </c>
      <c r="F39" s="18">
        <f>IF($N39="","",IFERROR(INDEX(Salidas!$C$8:$C$157,MATCH($N39,Salidas!$P$8:$P$157,0)),""))</f>
        <v/>
      </c>
      <c r="G39" s="18">
        <f>IF($N39="","",IFERROR(INDEX(Salidas!$F$8:$F$157,MATCH($N39,Salidas!$P$8:$P$157,0)),""))</f>
        <v/>
      </c>
      <c r="H39" s="46">
        <f>IF($N39="","",IFERROR(INDEX(Salidas!$G$8:$G$157,MATCH($N39,Salidas!$P$8:$P$157,0)),""))</f>
        <v/>
      </c>
      <c r="I39" s="47">
        <f>IF($N39="","",IFERROR(INDEX(Salidas!$H$8:$H$157,MATCH($N39,Salidas!$P$8:$P$157,0)),""))</f>
        <v/>
      </c>
      <c r="J39" s="18">
        <f>IF($N39="","",IFERROR(INDEX(Salidas!$I$8:$I$157,MATCH($N39,Salidas!$P$8:$P$157,0)),""))</f>
        <v/>
      </c>
      <c r="K39" s="18">
        <f>IF($N39="","",IFERROR(INDEX(Salidas!$J$8:$J$157,MATCH($N39,Salidas!$P$8:$P$157,0)),""))</f>
        <v/>
      </c>
      <c r="L39" s="15">
        <f>IF($N39="","",IFERROR(INDEX(Salidas!$K$8:$K$157,MATCH($N39,Salidas!$P$8:$P$157,0)),""))</f>
        <v/>
      </c>
      <c r="M39" s="15">
        <f>IF($N39="","",IFERROR(INDEX(Salidas!$Q$8:$Q$157,MATCH($N39,Salidas!$P$8:$P$157,0)),""))</f>
        <v/>
      </c>
      <c r="N39" s="48">
        <f>IFERROR(SMALL(Salidas!$P$8:$P$157,ROWS($N$8:N39)),"")</f>
        <v/>
      </c>
    </row>
    <row r="40" ht="22" customHeight="1">
      <c r="A40" s="8">
        <f>IF($N40="","",ROWS($A$8:A40))</f>
        <v/>
      </c>
      <c r="B40" s="39">
        <f>IF($N40="","",IFERROR(INDEX(Salidas!$D$8:$D$157,MATCH($N40,Salidas!$P$8:$P$157,0)),""))</f>
        <v/>
      </c>
      <c r="C40" s="40">
        <f>IF($N40="","",IFERROR(INDEX(Salidas!$E$8:$E$157,MATCH($N40,Salidas!$P$8:$P$157,0)),""))</f>
        <v/>
      </c>
      <c r="D40" s="11">
        <f>IF($N40="","",IFERROR(INDEX(Salidas!$A$8:$A$157,MATCH($N40,Salidas!$P$8:$P$157,0)),""))</f>
        <v/>
      </c>
      <c r="E40" s="11">
        <f>IF($N40="","",IFERROR(INDEX(Salidas!$B$8:$B$157,MATCH($N40,Salidas!$P$8:$P$157,0)),""))</f>
        <v/>
      </c>
      <c r="F40" s="11">
        <f>IF($N40="","",IFERROR(INDEX(Salidas!$C$8:$C$157,MATCH($N40,Salidas!$P$8:$P$157,0)),""))</f>
        <v/>
      </c>
      <c r="G40" s="11">
        <f>IF($N40="","",IFERROR(INDEX(Salidas!$F$8:$F$157,MATCH($N40,Salidas!$P$8:$P$157,0)),""))</f>
        <v/>
      </c>
      <c r="H40" s="41">
        <f>IF($N40="","",IFERROR(INDEX(Salidas!$G$8:$G$157,MATCH($N40,Salidas!$P$8:$P$157,0)),""))</f>
        <v/>
      </c>
      <c r="I40" s="42">
        <f>IF($N40="","",IFERROR(INDEX(Salidas!$H$8:$H$157,MATCH($N40,Salidas!$P$8:$P$157,0)),""))</f>
        <v/>
      </c>
      <c r="J40" s="11">
        <f>IF($N40="","",IFERROR(INDEX(Salidas!$I$8:$I$157,MATCH($N40,Salidas!$P$8:$P$157,0)),""))</f>
        <v/>
      </c>
      <c r="K40" s="11">
        <f>IF($N40="","",IFERROR(INDEX(Salidas!$J$8:$J$157,MATCH($N40,Salidas!$P$8:$P$157,0)),""))</f>
        <v/>
      </c>
      <c r="L40" s="8">
        <f>IF($N40="","",IFERROR(INDEX(Salidas!$K$8:$K$157,MATCH($N40,Salidas!$P$8:$P$157,0)),""))</f>
        <v/>
      </c>
      <c r="M40" s="8">
        <f>IF($N40="","",IFERROR(INDEX(Salidas!$Q$8:$Q$157,MATCH($N40,Salidas!$P$8:$P$157,0)),""))</f>
        <v/>
      </c>
      <c r="N40" s="43">
        <f>IFERROR(SMALL(Salidas!$P$8:$P$157,ROWS($N$8:N40)),"")</f>
        <v/>
      </c>
    </row>
    <row r="41" ht="22" customHeight="1">
      <c r="A41" s="15">
        <f>IF($N41="","",ROWS($A$8:A41))</f>
        <v/>
      </c>
      <c r="B41" s="44">
        <f>IF($N41="","",IFERROR(INDEX(Salidas!$D$8:$D$157,MATCH($N41,Salidas!$P$8:$P$157,0)),""))</f>
        <v/>
      </c>
      <c r="C41" s="45">
        <f>IF($N41="","",IFERROR(INDEX(Salidas!$E$8:$E$157,MATCH($N41,Salidas!$P$8:$P$157,0)),""))</f>
        <v/>
      </c>
      <c r="D41" s="18">
        <f>IF($N41="","",IFERROR(INDEX(Salidas!$A$8:$A$157,MATCH($N41,Salidas!$P$8:$P$157,0)),""))</f>
        <v/>
      </c>
      <c r="E41" s="18">
        <f>IF($N41="","",IFERROR(INDEX(Salidas!$B$8:$B$157,MATCH($N41,Salidas!$P$8:$P$157,0)),""))</f>
        <v/>
      </c>
      <c r="F41" s="18">
        <f>IF($N41="","",IFERROR(INDEX(Salidas!$C$8:$C$157,MATCH($N41,Salidas!$P$8:$P$157,0)),""))</f>
        <v/>
      </c>
      <c r="G41" s="18">
        <f>IF($N41="","",IFERROR(INDEX(Salidas!$F$8:$F$157,MATCH($N41,Salidas!$P$8:$P$157,0)),""))</f>
        <v/>
      </c>
      <c r="H41" s="46">
        <f>IF($N41="","",IFERROR(INDEX(Salidas!$G$8:$G$157,MATCH($N41,Salidas!$P$8:$P$157,0)),""))</f>
        <v/>
      </c>
      <c r="I41" s="47">
        <f>IF($N41="","",IFERROR(INDEX(Salidas!$H$8:$H$157,MATCH($N41,Salidas!$P$8:$P$157,0)),""))</f>
        <v/>
      </c>
      <c r="J41" s="18">
        <f>IF($N41="","",IFERROR(INDEX(Salidas!$I$8:$I$157,MATCH($N41,Salidas!$P$8:$P$157,0)),""))</f>
        <v/>
      </c>
      <c r="K41" s="18">
        <f>IF($N41="","",IFERROR(INDEX(Salidas!$J$8:$J$157,MATCH($N41,Salidas!$P$8:$P$157,0)),""))</f>
        <v/>
      </c>
      <c r="L41" s="15">
        <f>IF($N41="","",IFERROR(INDEX(Salidas!$K$8:$K$157,MATCH($N41,Salidas!$P$8:$P$157,0)),""))</f>
        <v/>
      </c>
      <c r="M41" s="15">
        <f>IF($N41="","",IFERROR(INDEX(Salidas!$Q$8:$Q$157,MATCH($N41,Salidas!$P$8:$P$157,0)),""))</f>
        <v/>
      </c>
      <c r="N41" s="48">
        <f>IFERROR(SMALL(Salidas!$P$8:$P$157,ROWS($N$8:N41)),"")</f>
        <v/>
      </c>
    </row>
    <row r="42" ht="22" customHeight="1">
      <c r="A42" s="8">
        <f>IF($N42="","",ROWS($A$8:A42))</f>
        <v/>
      </c>
      <c r="B42" s="39">
        <f>IF($N42="","",IFERROR(INDEX(Salidas!$D$8:$D$157,MATCH($N42,Salidas!$P$8:$P$157,0)),""))</f>
        <v/>
      </c>
      <c r="C42" s="40">
        <f>IF($N42="","",IFERROR(INDEX(Salidas!$E$8:$E$157,MATCH($N42,Salidas!$P$8:$P$157,0)),""))</f>
        <v/>
      </c>
      <c r="D42" s="11">
        <f>IF($N42="","",IFERROR(INDEX(Salidas!$A$8:$A$157,MATCH($N42,Salidas!$P$8:$P$157,0)),""))</f>
        <v/>
      </c>
      <c r="E42" s="11">
        <f>IF($N42="","",IFERROR(INDEX(Salidas!$B$8:$B$157,MATCH($N42,Salidas!$P$8:$P$157,0)),""))</f>
        <v/>
      </c>
      <c r="F42" s="11">
        <f>IF($N42="","",IFERROR(INDEX(Salidas!$C$8:$C$157,MATCH($N42,Salidas!$P$8:$P$157,0)),""))</f>
        <v/>
      </c>
      <c r="G42" s="11">
        <f>IF($N42="","",IFERROR(INDEX(Salidas!$F$8:$F$157,MATCH($N42,Salidas!$P$8:$P$157,0)),""))</f>
        <v/>
      </c>
      <c r="H42" s="41">
        <f>IF($N42="","",IFERROR(INDEX(Salidas!$G$8:$G$157,MATCH($N42,Salidas!$P$8:$P$157,0)),""))</f>
        <v/>
      </c>
      <c r="I42" s="42">
        <f>IF($N42="","",IFERROR(INDEX(Salidas!$H$8:$H$157,MATCH($N42,Salidas!$P$8:$P$157,0)),""))</f>
        <v/>
      </c>
      <c r="J42" s="11">
        <f>IF($N42="","",IFERROR(INDEX(Salidas!$I$8:$I$157,MATCH($N42,Salidas!$P$8:$P$157,0)),""))</f>
        <v/>
      </c>
      <c r="K42" s="11">
        <f>IF($N42="","",IFERROR(INDEX(Salidas!$J$8:$J$157,MATCH($N42,Salidas!$P$8:$P$157,0)),""))</f>
        <v/>
      </c>
      <c r="L42" s="8">
        <f>IF($N42="","",IFERROR(INDEX(Salidas!$K$8:$K$157,MATCH($N42,Salidas!$P$8:$P$157,0)),""))</f>
        <v/>
      </c>
      <c r="M42" s="8">
        <f>IF($N42="","",IFERROR(INDEX(Salidas!$Q$8:$Q$157,MATCH($N42,Salidas!$P$8:$P$157,0)),""))</f>
        <v/>
      </c>
      <c r="N42" s="43">
        <f>IFERROR(SMALL(Salidas!$P$8:$P$157,ROWS($N$8:N42)),"")</f>
        <v/>
      </c>
    </row>
    <row r="43" ht="22" customHeight="1">
      <c r="A43" s="15">
        <f>IF($N43="","",ROWS($A$8:A43))</f>
        <v/>
      </c>
      <c r="B43" s="44">
        <f>IF($N43="","",IFERROR(INDEX(Salidas!$D$8:$D$157,MATCH($N43,Salidas!$P$8:$P$157,0)),""))</f>
        <v/>
      </c>
      <c r="C43" s="45">
        <f>IF($N43="","",IFERROR(INDEX(Salidas!$E$8:$E$157,MATCH($N43,Salidas!$P$8:$P$157,0)),""))</f>
        <v/>
      </c>
      <c r="D43" s="18">
        <f>IF($N43="","",IFERROR(INDEX(Salidas!$A$8:$A$157,MATCH($N43,Salidas!$P$8:$P$157,0)),""))</f>
        <v/>
      </c>
      <c r="E43" s="18">
        <f>IF($N43="","",IFERROR(INDEX(Salidas!$B$8:$B$157,MATCH($N43,Salidas!$P$8:$P$157,0)),""))</f>
        <v/>
      </c>
      <c r="F43" s="18">
        <f>IF($N43="","",IFERROR(INDEX(Salidas!$C$8:$C$157,MATCH($N43,Salidas!$P$8:$P$157,0)),""))</f>
        <v/>
      </c>
      <c r="G43" s="18">
        <f>IF($N43="","",IFERROR(INDEX(Salidas!$F$8:$F$157,MATCH($N43,Salidas!$P$8:$P$157,0)),""))</f>
        <v/>
      </c>
      <c r="H43" s="46">
        <f>IF($N43="","",IFERROR(INDEX(Salidas!$G$8:$G$157,MATCH($N43,Salidas!$P$8:$P$157,0)),""))</f>
        <v/>
      </c>
      <c r="I43" s="47">
        <f>IF($N43="","",IFERROR(INDEX(Salidas!$H$8:$H$157,MATCH($N43,Salidas!$P$8:$P$157,0)),""))</f>
        <v/>
      </c>
      <c r="J43" s="18">
        <f>IF($N43="","",IFERROR(INDEX(Salidas!$I$8:$I$157,MATCH($N43,Salidas!$P$8:$P$157,0)),""))</f>
        <v/>
      </c>
      <c r="K43" s="18">
        <f>IF($N43="","",IFERROR(INDEX(Salidas!$J$8:$J$157,MATCH($N43,Salidas!$P$8:$P$157,0)),""))</f>
        <v/>
      </c>
      <c r="L43" s="15">
        <f>IF($N43="","",IFERROR(INDEX(Salidas!$K$8:$K$157,MATCH($N43,Salidas!$P$8:$P$157,0)),""))</f>
        <v/>
      </c>
      <c r="M43" s="15">
        <f>IF($N43="","",IFERROR(INDEX(Salidas!$Q$8:$Q$157,MATCH($N43,Salidas!$P$8:$P$157,0)),""))</f>
        <v/>
      </c>
      <c r="N43" s="48">
        <f>IFERROR(SMALL(Salidas!$P$8:$P$157,ROWS($N$8:N43)),"")</f>
        <v/>
      </c>
    </row>
    <row r="44" ht="22" customHeight="1">
      <c r="A44" s="8">
        <f>IF($N44="","",ROWS($A$8:A44))</f>
        <v/>
      </c>
      <c r="B44" s="39">
        <f>IF($N44="","",IFERROR(INDEX(Salidas!$D$8:$D$157,MATCH($N44,Salidas!$P$8:$P$157,0)),""))</f>
        <v/>
      </c>
      <c r="C44" s="40">
        <f>IF($N44="","",IFERROR(INDEX(Salidas!$E$8:$E$157,MATCH($N44,Salidas!$P$8:$P$157,0)),""))</f>
        <v/>
      </c>
      <c r="D44" s="11">
        <f>IF($N44="","",IFERROR(INDEX(Salidas!$A$8:$A$157,MATCH($N44,Salidas!$P$8:$P$157,0)),""))</f>
        <v/>
      </c>
      <c r="E44" s="11">
        <f>IF($N44="","",IFERROR(INDEX(Salidas!$B$8:$B$157,MATCH($N44,Salidas!$P$8:$P$157,0)),""))</f>
        <v/>
      </c>
      <c r="F44" s="11">
        <f>IF($N44="","",IFERROR(INDEX(Salidas!$C$8:$C$157,MATCH($N44,Salidas!$P$8:$P$157,0)),""))</f>
        <v/>
      </c>
      <c r="G44" s="11">
        <f>IF($N44="","",IFERROR(INDEX(Salidas!$F$8:$F$157,MATCH($N44,Salidas!$P$8:$P$157,0)),""))</f>
        <v/>
      </c>
      <c r="H44" s="41">
        <f>IF($N44="","",IFERROR(INDEX(Salidas!$G$8:$G$157,MATCH($N44,Salidas!$P$8:$P$157,0)),""))</f>
        <v/>
      </c>
      <c r="I44" s="42">
        <f>IF($N44="","",IFERROR(INDEX(Salidas!$H$8:$H$157,MATCH($N44,Salidas!$P$8:$P$157,0)),""))</f>
        <v/>
      </c>
      <c r="J44" s="11">
        <f>IF($N44="","",IFERROR(INDEX(Salidas!$I$8:$I$157,MATCH($N44,Salidas!$P$8:$P$157,0)),""))</f>
        <v/>
      </c>
      <c r="K44" s="11">
        <f>IF($N44="","",IFERROR(INDEX(Salidas!$J$8:$J$157,MATCH($N44,Salidas!$P$8:$P$157,0)),""))</f>
        <v/>
      </c>
      <c r="L44" s="8">
        <f>IF($N44="","",IFERROR(INDEX(Salidas!$K$8:$K$157,MATCH($N44,Salidas!$P$8:$P$157,0)),""))</f>
        <v/>
      </c>
      <c r="M44" s="8">
        <f>IF($N44="","",IFERROR(INDEX(Salidas!$Q$8:$Q$157,MATCH($N44,Salidas!$P$8:$P$157,0)),""))</f>
        <v/>
      </c>
      <c r="N44" s="43">
        <f>IFERROR(SMALL(Salidas!$P$8:$P$157,ROWS($N$8:N44)),"")</f>
        <v/>
      </c>
    </row>
    <row r="45" ht="22" customHeight="1">
      <c r="A45" s="15">
        <f>IF($N45="","",ROWS($A$8:A45))</f>
        <v/>
      </c>
      <c r="B45" s="44">
        <f>IF($N45="","",IFERROR(INDEX(Salidas!$D$8:$D$157,MATCH($N45,Salidas!$P$8:$P$157,0)),""))</f>
        <v/>
      </c>
      <c r="C45" s="45">
        <f>IF($N45="","",IFERROR(INDEX(Salidas!$E$8:$E$157,MATCH($N45,Salidas!$P$8:$P$157,0)),""))</f>
        <v/>
      </c>
      <c r="D45" s="18">
        <f>IF($N45="","",IFERROR(INDEX(Salidas!$A$8:$A$157,MATCH($N45,Salidas!$P$8:$P$157,0)),""))</f>
        <v/>
      </c>
      <c r="E45" s="18">
        <f>IF($N45="","",IFERROR(INDEX(Salidas!$B$8:$B$157,MATCH($N45,Salidas!$P$8:$P$157,0)),""))</f>
        <v/>
      </c>
      <c r="F45" s="18">
        <f>IF($N45="","",IFERROR(INDEX(Salidas!$C$8:$C$157,MATCH($N45,Salidas!$P$8:$P$157,0)),""))</f>
        <v/>
      </c>
      <c r="G45" s="18">
        <f>IF($N45="","",IFERROR(INDEX(Salidas!$F$8:$F$157,MATCH($N45,Salidas!$P$8:$P$157,0)),""))</f>
        <v/>
      </c>
      <c r="H45" s="46">
        <f>IF($N45="","",IFERROR(INDEX(Salidas!$G$8:$G$157,MATCH($N45,Salidas!$P$8:$P$157,0)),""))</f>
        <v/>
      </c>
      <c r="I45" s="47">
        <f>IF($N45="","",IFERROR(INDEX(Salidas!$H$8:$H$157,MATCH($N45,Salidas!$P$8:$P$157,0)),""))</f>
        <v/>
      </c>
      <c r="J45" s="18">
        <f>IF($N45="","",IFERROR(INDEX(Salidas!$I$8:$I$157,MATCH($N45,Salidas!$P$8:$P$157,0)),""))</f>
        <v/>
      </c>
      <c r="K45" s="18">
        <f>IF($N45="","",IFERROR(INDEX(Salidas!$J$8:$J$157,MATCH($N45,Salidas!$P$8:$P$157,0)),""))</f>
        <v/>
      </c>
      <c r="L45" s="15">
        <f>IF($N45="","",IFERROR(INDEX(Salidas!$K$8:$K$157,MATCH($N45,Salidas!$P$8:$P$157,0)),""))</f>
        <v/>
      </c>
      <c r="M45" s="15">
        <f>IF($N45="","",IFERROR(INDEX(Salidas!$Q$8:$Q$157,MATCH($N45,Salidas!$P$8:$P$157,0)),""))</f>
        <v/>
      </c>
      <c r="N45" s="48">
        <f>IFERROR(SMALL(Salidas!$P$8:$P$157,ROWS($N$8:N45)),"")</f>
        <v/>
      </c>
    </row>
    <row r="46" ht="22" customHeight="1">
      <c r="A46" s="8">
        <f>IF($N46="","",ROWS($A$8:A46))</f>
        <v/>
      </c>
      <c r="B46" s="39">
        <f>IF($N46="","",IFERROR(INDEX(Salidas!$D$8:$D$157,MATCH($N46,Salidas!$P$8:$P$157,0)),""))</f>
        <v/>
      </c>
      <c r="C46" s="40">
        <f>IF($N46="","",IFERROR(INDEX(Salidas!$E$8:$E$157,MATCH($N46,Salidas!$P$8:$P$157,0)),""))</f>
        <v/>
      </c>
      <c r="D46" s="11">
        <f>IF($N46="","",IFERROR(INDEX(Salidas!$A$8:$A$157,MATCH($N46,Salidas!$P$8:$P$157,0)),""))</f>
        <v/>
      </c>
      <c r="E46" s="11">
        <f>IF($N46="","",IFERROR(INDEX(Salidas!$B$8:$B$157,MATCH($N46,Salidas!$P$8:$P$157,0)),""))</f>
        <v/>
      </c>
      <c r="F46" s="11">
        <f>IF($N46="","",IFERROR(INDEX(Salidas!$C$8:$C$157,MATCH($N46,Salidas!$P$8:$P$157,0)),""))</f>
        <v/>
      </c>
      <c r="G46" s="11">
        <f>IF($N46="","",IFERROR(INDEX(Salidas!$F$8:$F$157,MATCH($N46,Salidas!$P$8:$P$157,0)),""))</f>
        <v/>
      </c>
      <c r="H46" s="41">
        <f>IF($N46="","",IFERROR(INDEX(Salidas!$G$8:$G$157,MATCH($N46,Salidas!$P$8:$P$157,0)),""))</f>
        <v/>
      </c>
      <c r="I46" s="42">
        <f>IF($N46="","",IFERROR(INDEX(Salidas!$H$8:$H$157,MATCH($N46,Salidas!$P$8:$P$157,0)),""))</f>
        <v/>
      </c>
      <c r="J46" s="11">
        <f>IF($N46="","",IFERROR(INDEX(Salidas!$I$8:$I$157,MATCH($N46,Salidas!$P$8:$P$157,0)),""))</f>
        <v/>
      </c>
      <c r="K46" s="11">
        <f>IF($N46="","",IFERROR(INDEX(Salidas!$J$8:$J$157,MATCH($N46,Salidas!$P$8:$P$157,0)),""))</f>
        <v/>
      </c>
      <c r="L46" s="8">
        <f>IF($N46="","",IFERROR(INDEX(Salidas!$K$8:$K$157,MATCH($N46,Salidas!$P$8:$P$157,0)),""))</f>
        <v/>
      </c>
      <c r="M46" s="8">
        <f>IF($N46="","",IFERROR(INDEX(Salidas!$Q$8:$Q$157,MATCH($N46,Salidas!$P$8:$P$157,0)),""))</f>
        <v/>
      </c>
      <c r="N46" s="43">
        <f>IFERROR(SMALL(Salidas!$P$8:$P$157,ROWS($N$8:N46)),"")</f>
        <v/>
      </c>
    </row>
    <row r="47" ht="22" customHeight="1">
      <c r="A47" s="15">
        <f>IF($N47="","",ROWS($A$8:A47))</f>
        <v/>
      </c>
      <c r="B47" s="44">
        <f>IF($N47="","",IFERROR(INDEX(Salidas!$D$8:$D$157,MATCH($N47,Salidas!$P$8:$P$157,0)),""))</f>
        <v/>
      </c>
      <c r="C47" s="45">
        <f>IF($N47="","",IFERROR(INDEX(Salidas!$E$8:$E$157,MATCH($N47,Salidas!$P$8:$P$157,0)),""))</f>
        <v/>
      </c>
      <c r="D47" s="18">
        <f>IF($N47="","",IFERROR(INDEX(Salidas!$A$8:$A$157,MATCH($N47,Salidas!$P$8:$P$157,0)),""))</f>
        <v/>
      </c>
      <c r="E47" s="18">
        <f>IF($N47="","",IFERROR(INDEX(Salidas!$B$8:$B$157,MATCH($N47,Salidas!$P$8:$P$157,0)),""))</f>
        <v/>
      </c>
      <c r="F47" s="18">
        <f>IF($N47="","",IFERROR(INDEX(Salidas!$C$8:$C$157,MATCH($N47,Salidas!$P$8:$P$157,0)),""))</f>
        <v/>
      </c>
      <c r="G47" s="18">
        <f>IF($N47="","",IFERROR(INDEX(Salidas!$F$8:$F$157,MATCH($N47,Salidas!$P$8:$P$157,0)),""))</f>
        <v/>
      </c>
      <c r="H47" s="46">
        <f>IF($N47="","",IFERROR(INDEX(Salidas!$G$8:$G$157,MATCH($N47,Salidas!$P$8:$P$157,0)),""))</f>
        <v/>
      </c>
      <c r="I47" s="47">
        <f>IF($N47="","",IFERROR(INDEX(Salidas!$H$8:$H$157,MATCH($N47,Salidas!$P$8:$P$157,0)),""))</f>
        <v/>
      </c>
      <c r="J47" s="18">
        <f>IF($N47="","",IFERROR(INDEX(Salidas!$I$8:$I$157,MATCH($N47,Salidas!$P$8:$P$157,0)),""))</f>
        <v/>
      </c>
      <c r="K47" s="18">
        <f>IF($N47="","",IFERROR(INDEX(Salidas!$J$8:$J$157,MATCH($N47,Salidas!$P$8:$P$157,0)),""))</f>
        <v/>
      </c>
      <c r="L47" s="15">
        <f>IF($N47="","",IFERROR(INDEX(Salidas!$K$8:$K$157,MATCH($N47,Salidas!$P$8:$P$157,0)),""))</f>
        <v/>
      </c>
      <c r="M47" s="15">
        <f>IF($N47="","",IFERROR(INDEX(Salidas!$Q$8:$Q$157,MATCH($N47,Salidas!$P$8:$P$157,0)),""))</f>
        <v/>
      </c>
      <c r="N47" s="48">
        <f>IFERROR(SMALL(Salidas!$P$8:$P$157,ROWS($N$8:N47)),"")</f>
        <v/>
      </c>
    </row>
    <row r="48" ht="22" customHeight="1">
      <c r="A48" s="8">
        <f>IF($N48="","",ROWS($A$8:A48))</f>
        <v/>
      </c>
      <c r="B48" s="39">
        <f>IF($N48="","",IFERROR(INDEX(Salidas!$D$8:$D$157,MATCH($N48,Salidas!$P$8:$P$157,0)),""))</f>
        <v/>
      </c>
      <c r="C48" s="40">
        <f>IF($N48="","",IFERROR(INDEX(Salidas!$E$8:$E$157,MATCH($N48,Salidas!$P$8:$P$157,0)),""))</f>
        <v/>
      </c>
      <c r="D48" s="11">
        <f>IF($N48="","",IFERROR(INDEX(Salidas!$A$8:$A$157,MATCH($N48,Salidas!$P$8:$P$157,0)),""))</f>
        <v/>
      </c>
      <c r="E48" s="11">
        <f>IF($N48="","",IFERROR(INDEX(Salidas!$B$8:$B$157,MATCH($N48,Salidas!$P$8:$P$157,0)),""))</f>
        <v/>
      </c>
      <c r="F48" s="11">
        <f>IF($N48="","",IFERROR(INDEX(Salidas!$C$8:$C$157,MATCH($N48,Salidas!$P$8:$P$157,0)),""))</f>
        <v/>
      </c>
      <c r="G48" s="11">
        <f>IF($N48="","",IFERROR(INDEX(Salidas!$F$8:$F$157,MATCH($N48,Salidas!$P$8:$P$157,0)),""))</f>
        <v/>
      </c>
      <c r="H48" s="41">
        <f>IF($N48="","",IFERROR(INDEX(Salidas!$G$8:$G$157,MATCH($N48,Salidas!$P$8:$P$157,0)),""))</f>
        <v/>
      </c>
      <c r="I48" s="42">
        <f>IF($N48="","",IFERROR(INDEX(Salidas!$H$8:$H$157,MATCH($N48,Salidas!$P$8:$P$157,0)),""))</f>
        <v/>
      </c>
      <c r="J48" s="11">
        <f>IF($N48="","",IFERROR(INDEX(Salidas!$I$8:$I$157,MATCH($N48,Salidas!$P$8:$P$157,0)),""))</f>
        <v/>
      </c>
      <c r="K48" s="11">
        <f>IF($N48="","",IFERROR(INDEX(Salidas!$J$8:$J$157,MATCH($N48,Salidas!$P$8:$P$157,0)),""))</f>
        <v/>
      </c>
      <c r="L48" s="8">
        <f>IF($N48="","",IFERROR(INDEX(Salidas!$K$8:$K$157,MATCH($N48,Salidas!$P$8:$P$157,0)),""))</f>
        <v/>
      </c>
      <c r="M48" s="8">
        <f>IF($N48="","",IFERROR(INDEX(Salidas!$Q$8:$Q$157,MATCH($N48,Salidas!$P$8:$P$157,0)),""))</f>
        <v/>
      </c>
      <c r="N48" s="43">
        <f>IFERROR(SMALL(Salidas!$P$8:$P$157,ROWS($N$8:N48)),"")</f>
        <v/>
      </c>
    </row>
    <row r="49" ht="22" customHeight="1">
      <c r="A49" s="15">
        <f>IF($N49="","",ROWS($A$8:A49))</f>
        <v/>
      </c>
      <c r="B49" s="44">
        <f>IF($N49="","",IFERROR(INDEX(Salidas!$D$8:$D$157,MATCH($N49,Salidas!$P$8:$P$157,0)),""))</f>
        <v/>
      </c>
      <c r="C49" s="45">
        <f>IF($N49="","",IFERROR(INDEX(Salidas!$E$8:$E$157,MATCH($N49,Salidas!$P$8:$P$157,0)),""))</f>
        <v/>
      </c>
      <c r="D49" s="18">
        <f>IF($N49="","",IFERROR(INDEX(Salidas!$A$8:$A$157,MATCH($N49,Salidas!$P$8:$P$157,0)),""))</f>
        <v/>
      </c>
      <c r="E49" s="18">
        <f>IF($N49="","",IFERROR(INDEX(Salidas!$B$8:$B$157,MATCH($N49,Salidas!$P$8:$P$157,0)),""))</f>
        <v/>
      </c>
      <c r="F49" s="18">
        <f>IF($N49="","",IFERROR(INDEX(Salidas!$C$8:$C$157,MATCH($N49,Salidas!$P$8:$P$157,0)),""))</f>
        <v/>
      </c>
      <c r="G49" s="18">
        <f>IF($N49="","",IFERROR(INDEX(Salidas!$F$8:$F$157,MATCH($N49,Salidas!$P$8:$P$157,0)),""))</f>
        <v/>
      </c>
      <c r="H49" s="46">
        <f>IF($N49="","",IFERROR(INDEX(Salidas!$G$8:$G$157,MATCH($N49,Salidas!$P$8:$P$157,0)),""))</f>
        <v/>
      </c>
      <c r="I49" s="47">
        <f>IF($N49="","",IFERROR(INDEX(Salidas!$H$8:$H$157,MATCH($N49,Salidas!$P$8:$P$157,0)),""))</f>
        <v/>
      </c>
      <c r="J49" s="18">
        <f>IF($N49="","",IFERROR(INDEX(Salidas!$I$8:$I$157,MATCH($N49,Salidas!$P$8:$P$157,0)),""))</f>
        <v/>
      </c>
      <c r="K49" s="18">
        <f>IF($N49="","",IFERROR(INDEX(Salidas!$J$8:$J$157,MATCH($N49,Salidas!$P$8:$P$157,0)),""))</f>
        <v/>
      </c>
      <c r="L49" s="15">
        <f>IF($N49="","",IFERROR(INDEX(Salidas!$K$8:$K$157,MATCH($N49,Salidas!$P$8:$P$157,0)),""))</f>
        <v/>
      </c>
      <c r="M49" s="15">
        <f>IF($N49="","",IFERROR(INDEX(Salidas!$Q$8:$Q$157,MATCH($N49,Salidas!$P$8:$P$157,0)),""))</f>
        <v/>
      </c>
      <c r="N49" s="48">
        <f>IFERROR(SMALL(Salidas!$P$8:$P$157,ROWS($N$8:N49)),"")</f>
        <v/>
      </c>
    </row>
    <row r="50" ht="22" customHeight="1">
      <c r="A50" s="8">
        <f>IF($N50="","",ROWS($A$8:A50))</f>
        <v/>
      </c>
      <c r="B50" s="39">
        <f>IF($N50="","",IFERROR(INDEX(Salidas!$D$8:$D$157,MATCH($N50,Salidas!$P$8:$P$157,0)),""))</f>
        <v/>
      </c>
      <c r="C50" s="40">
        <f>IF($N50="","",IFERROR(INDEX(Salidas!$E$8:$E$157,MATCH($N50,Salidas!$P$8:$P$157,0)),""))</f>
        <v/>
      </c>
      <c r="D50" s="11">
        <f>IF($N50="","",IFERROR(INDEX(Salidas!$A$8:$A$157,MATCH($N50,Salidas!$P$8:$P$157,0)),""))</f>
        <v/>
      </c>
      <c r="E50" s="11">
        <f>IF($N50="","",IFERROR(INDEX(Salidas!$B$8:$B$157,MATCH($N50,Salidas!$P$8:$P$157,0)),""))</f>
        <v/>
      </c>
      <c r="F50" s="11">
        <f>IF($N50="","",IFERROR(INDEX(Salidas!$C$8:$C$157,MATCH($N50,Salidas!$P$8:$P$157,0)),""))</f>
        <v/>
      </c>
      <c r="G50" s="11">
        <f>IF($N50="","",IFERROR(INDEX(Salidas!$F$8:$F$157,MATCH($N50,Salidas!$P$8:$P$157,0)),""))</f>
        <v/>
      </c>
      <c r="H50" s="41">
        <f>IF($N50="","",IFERROR(INDEX(Salidas!$G$8:$G$157,MATCH($N50,Salidas!$P$8:$P$157,0)),""))</f>
        <v/>
      </c>
      <c r="I50" s="42">
        <f>IF($N50="","",IFERROR(INDEX(Salidas!$H$8:$H$157,MATCH($N50,Salidas!$P$8:$P$157,0)),""))</f>
        <v/>
      </c>
      <c r="J50" s="11">
        <f>IF($N50="","",IFERROR(INDEX(Salidas!$I$8:$I$157,MATCH($N50,Salidas!$P$8:$P$157,0)),""))</f>
        <v/>
      </c>
      <c r="K50" s="11">
        <f>IF($N50="","",IFERROR(INDEX(Salidas!$J$8:$J$157,MATCH($N50,Salidas!$P$8:$P$157,0)),""))</f>
        <v/>
      </c>
      <c r="L50" s="8">
        <f>IF($N50="","",IFERROR(INDEX(Salidas!$K$8:$K$157,MATCH($N50,Salidas!$P$8:$P$157,0)),""))</f>
        <v/>
      </c>
      <c r="M50" s="8">
        <f>IF($N50="","",IFERROR(INDEX(Salidas!$Q$8:$Q$157,MATCH($N50,Salidas!$P$8:$P$157,0)),""))</f>
        <v/>
      </c>
      <c r="N50" s="43">
        <f>IFERROR(SMALL(Salidas!$P$8:$P$157,ROWS($N$8:N50)),"")</f>
        <v/>
      </c>
    </row>
    <row r="51" ht="22" customHeight="1">
      <c r="A51" s="15">
        <f>IF($N51="","",ROWS($A$8:A51))</f>
        <v/>
      </c>
      <c r="B51" s="44">
        <f>IF($N51="","",IFERROR(INDEX(Salidas!$D$8:$D$157,MATCH($N51,Salidas!$P$8:$P$157,0)),""))</f>
        <v/>
      </c>
      <c r="C51" s="45">
        <f>IF($N51="","",IFERROR(INDEX(Salidas!$E$8:$E$157,MATCH($N51,Salidas!$P$8:$P$157,0)),""))</f>
        <v/>
      </c>
      <c r="D51" s="18">
        <f>IF($N51="","",IFERROR(INDEX(Salidas!$A$8:$A$157,MATCH($N51,Salidas!$P$8:$P$157,0)),""))</f>
        <v/>
      </c>
      <c r="E51" s="18">
        <f>IF($N51="","",IFERROR(INDEX(Salidas!$B$8:$B$157,MATCH($N51,Salidas!$P$8:$P$157,0)),""))</f>
        <v/>
      </c>
      <c r="F51" s="18">
        <f>IF($N51="","",IFERROR(INDEX(Salidas!$C$8:$C$157,MATCH($N51,Salidas!$P$8:$P$157,0)),""))</f>
        <v/>
      </c>
      <c r="G51" s="18">
        <f>IF($N51="","",IFERROR(INDEX(Salidas!$F$8:$F$157,MATCH($N51,Salidas!$P$8:$P$157,0)),""))</f>
        <v/>
      </c>
      <c r="H51" s="46">
        <f>IF($N51="","",IFERROR(INDEX(Salidas!$G$8:$G$157,MATCH($N51,Salidas!$P$8:$P$157,0)),""))</f>
        <v/>
      </c>
      <c r="I51" s="47">
        <f>IF($N51="","",IFERROR(INDEX(Salidas!$H$8:$H$157,MATCH($N51,Salidas!$P$8:$P$157,0)),""))</f>
        <v/>
      </c>
      <c r="J51" s="18">
        <f>IF($N51="","",IFERROR(INDEX(Salidas!$I$8:$I$157,MATCH($N51,Salidas!$P$8:$P$157,0)),""))</f>
        <v/>
      </c>
      <c r="K51" s="18">
        <f>IF($N51="","",IFERROR(INDEX(Salidas!$J$8:$J$157,MATCH($N51,Salidas!$P$8:$P$157,0)),""))</f>
        <v/>
      </c>
      <c r="L51" s="15">
        <f>IF($N51="","",IFERROR(INDEX(Salidas!$K$8:$K$157,MATCH($N51,Salidas!$P$8:$P$157,0)),""))</f>
        <v/>
      </c>
      <c r="M51" s="15">
        <f>IF($N51="","",IFERROR(INDEX(Salidas!$Q$8:$Q$157,MATCH($N51,Salidas!$P$8:$P$157,0)),""))</f>
        <v/>
      </c>
      <c r="N51" s="48">
        <f>IFERROR(SMALL(Salidas!$P$8:$P$157,ROWS($N$8:N51)),"")</f>
        <v/>
      </c>
    </row>
    <row r="52" ht="22" customHeight="1">
      <c r="A52" s="8">
        <f>IF($N52="","",ROWS($A$8:A52))</f>
        <v/>
      </c>
      <c r="B52" s="39">
        <f>IF($N52="","",IFERROR(INDEX(Salidas!$D$8:$D$157,MATCH($N52,Salidas!$P$8:$P$157,0)),""))</f>
        <v/>
      </c>
      <c r="C52" s="40">
        <f>IF($N52="","",IFERROR(INDEX(Salidas!$E$8:$E$157,MATCH($N52,Salidas!$P$8:$P$157,0)),""))</f>
        <v/>
      </c>
      <c r="D52" s="11">
        <f>IF($N52="","",IFERROR(INDEX(Salidas!$A$8:$A$157,MATCH($N52,Salidas!$P$8:$P$157,0)),""))</f>
        <v/>
      </c>
      <c r="E52" s="11">
        <f>IF($N52="","",IFERROR(INDEX(Salidas!$B$8:$B$157,MATCH($N52,Salidas!$P$8:$P$157,0)),""))</f>
        <v/>
      </c>
      <c r="F52" s="11">
        <f>IF($N52="","",IFERROR(INDEX(Salidas!$C$8:$C$157,MATCH($N52,Salidas!$P$8:$P$157,0)),""))</f>
        <v/>
      </c>
      <c r="G52" s="11">
        <f>IF($N52="","",IFERROR(INDEX(Salidas!$F$8:$F$157,MATCH($N52,Salidas!$P$8:$P$157,0)),""))</f>
        <v/>
      </c>
      <c r="H52" s="41">
        <f>IF($N52="","",IFERROR(INDEX(Salidas!$G$8:$G$157,MATCH($N52,Salidas!$P$8:$P$157,0)),""))</f>
        <v/>
      </c>
      <c r="I52" s="42">
        <f>IF($N52="","",IFERROR(INDEX(Salidas!$H$8:$H$157,MATCH($N52,Salidas!$P$8:$P$157,0)),""))</f>
        <v/>
      </c>
      <c r="J52" s="11">
        <f>IF($N52="","",IFERROR(INDEX(Salidas!$I$8:$I$157,MATCH($N52,Salidas!$P$8:$P$157,0)),""))</f>
        <v/>
      </c>
      <c r="K52" s="11">
        <f>IF($N52="","",IFERROR(INDEX(Salidas!$J$8:$J$157,MATCH($N52,Salidas!$P$8:$P$157,0)),""))</f>
        <v/>
      </c>
      <c r="L52" s="8">
        <f>IF($N52="","",IFERROR(INDEX(Salidas!$K$8:$K$157,MATCH($N52,Salidas!$P$8:$P$157,0)),""))</f>
        <v/>
      </c>
      <c r="M52" s="8">
        <f>IF($N52="","",IFERROR(INDEX(Salidas!$Q$8:$Q$157,MATCH($N52,Salidas!$P$8:$P$157,0)),""))</f>
        <v/>
      </c>
      <c r="N52" s="43">
        <f>IFERROR(SMALL(Salidas!$P$8:$P$157,ROWS($N$8:N52)),"")</f>
        <v/>
      </c>
    </row>
    <row r="53" ht="22" customHeight="1">
      <c r="A53" s="15">
        <f>IF($N53="","",ROWS($A$8:A53))</f>
        <v/>
      </c>
      <c r="B53" s="44">
        <f>IF($N53="","",IFERROR(INDEX(Salidas!$D$8:$D$157,MATCH($N53,Salidas!$P$8:$P$157,0)),""))</f>
        <v/>
      </c>
      <c r="C53" s="45">
        <f>IF($N53="","",IFERROR(INDEX(Salidas!$E$8:$E$157,MATCH($N53,Salidas!$P$8:$P$157,0)),""))</f>
        <v/>
      </c>
      <c r="D53" s="18">
        <f>IF($N53="","",IFERROR(INDEX(Salidas!$A$8:$A$157,MATCH($N53,Salidas!$P$8:$P$157,0)),""))</f>
        <v/>
      </c>
      <c r="E53" s="18">
        <f>IF($N53="","",IFERROR(INDEX(Salidas!$B$8:$B$157,MATCH($N53,Salidas!$P$8:$P$157,0)),""))</f>
        <v/>
      </c>
      <c r="F53" s="18">
        <f>IF($N53="","",IFERROR(INDEX(Salidas!$C$8:$C$157,MATCH($N53,Salidas!$P$8:$P$157,0)),""))</f>
        <v/>
      </c>
      <c r="G53" s="18">
        <f>IF($N53="","",IFERROR(INDEX(Salidas!$F$8:$F$157,MATCH($N53,Salidas!$P$8:$P$157,0)),""))</f>
        <v/>
      </c>
      <c r="H53" s="46">
        <f>IF($N53="","",IFERROR(INDEX(Salidas!$G$8:$G$157,MATCH($N53,Salidas!$P$8:$P$157,0)),""))</f>
        <v/>
      </c>
      <c r="I53" s="47">
        <f>IF($N53="","",IFERROR(INDEX(Salidas!$H$8:$H$157,MATCH($N53,Salidas!$P$8:$P$157,0)),""))</f>
        <v/>
      </c>
      <c r="J53" s="18">
        <f>IF($N53="","",IFERROR(INDEX(Salidas!$I$8:$I$157,MATCH($N53,Salidas!$P$8:$P$157,0)),""))</f>
        <v/>
      </c>
      <c r="K53" s="18">
        <f>IF($N53="","",IFERROR(INDEX(Salidas!$J$8:$J$157,MATCH($N53,Salidas!$P$8:$P$157,0)),""))</f>
        <v/>
      </c>
      <c r="L53" s="15">
        <f>IF($N53="","",IFERROR(INDEX(Salidas!$K$8:$K$157,MATCH($N53,Salidas!$P$8:$P$157,0)),""))</f>
        <v/>
      </c>
      <c r="M53" s="15">
        <f>IF($N53="","",IFERROR(INDEX(Salidas!$Q$8:$Q$157,MATCH($N53,Salidas!$P$8:$P$157,0)),""))</f>
        <v/>
      </c>
      <c r="N53" s="48">
        <f>IFERROR(SMALL(Salidas!$P$8:$P$157,ROWS($N$8:N53)),"")</f>
        <v/>
      </c>
    </row>
    <row r="54" ht="22" customHeight="1">
      <c r="A54" s="8">
        <f>IF($N54="","",ROWS($A$8:A54))</f>
        <v/>
      </c>
      <c r="B54" s="39">
        <f>IF($N54="","",IFERROR(INDEX(Salidas!$D$8:$D$157,MATCH($N54,Salidas!$P$8:$P$157,0)),""))</f>
        <v/>
      </c>
      <c r="C54" s="40">
        <f>IF($N54="","",IFERROR(INDEX(Salidas!$E$8:$E$157,MATCH($N54,Salidas!$P$8:$P$157,0)),""))</f>
        <v/>
      </c>
      <c r="D54" s="11">
        <f>IF($N54="","",IFERROR(INDEX(Salidas!$A$8:$A$157,MATCH($N54,Salidas!$P$8:$P$157,0)),""))</f>
        <v/>
      </c>
      <c r="E54" s="11">
        <f>IF($N54="","",IFERROR(INDEX(Salidas!$B$8:$B$157,MATCH($N54,Salidas!$P$8:$P$157,0)),""))</f>
        <v/>
      </c>
      <c r="F54" s="11">
        <f>IF($N54="","",IFERROR(INDEX(Salidas!$C$8:$C$157,MATCH($N54,Salidas!$P$8:$P$157,0)),""))</f>
        <v/>
      </c>
      <c r="G54" s="11">
        <f>IF($N54="","",IFERROR(INDEX(Salidas!$F$8:$F$157,MATCH($N54,Salidas!$P$8:$P$157,0)),""))</f>
        <v/>
      </c>
      <c r="H54" s="41">
        <f>IF($N54="","",IFERROR(INDEX(Salidas!$G$8:$G$157,MATCH($N54,Salidas!$P$8:$P$157,0)),""))</f>
        <v/>
      </c>
      <c r="I54" s="42">
        <f>IF($N54="","",IFERROR(INDEX(Salidas!$H$8:$H$157,MATCH($N54,Salidas!$P$8:$P$157,0)),""))</f>
        <v/>
      </c>
      <c r="J54" s="11">
        <f>IF($N54="","",IFERROR(INDEX(Salidas!$I$8:$I$157,MATCH($N54,Salidas!$P$8:$P$157,0)),""))</f>
        <v/>
      </c>
      <c r="K54" s="11">
        <f>IF($N54="","",IFERROR(INDEX(Salidas!$J$8:$J$157,MATCH($N54,Salidas!$P$8:$P$157,0)),""))</f>
        <v/>
      </c>
      <c r="L54" s="8">
        <f>IF($N54="","",IFERROR(INDEX(Salidas!$K$8:$K$157,MATCH($N54,Salidas!$P$8:$P$157,0)),""))</f>
        <v/>
      </c>
      <c r="M54" s="8">
        <f>IF($N54="","",IFERROR(INDEX(Salidas!$Q$8:$Q$157,MATCH($N54,Salidas!$P$8:$P$157,0)),""))</f>
        <v/>
      </c>
      <c r="N54" s="43">
        <f>IFERROR(SMALL(Salidas!$P$8:$P$157,ROWS($N$8:N54)),"")</f>
        <v/>
      </c>
    </row>
    <row r="55" ht="22" customHeight="1">
      <c r="A55" s="15">
        <f>IF($N55="","",ROWS($A$8:A55))</f>
        <v/>
      </c>
      <c r="B55" s="44">
        <f>IF($N55="","",IFERROR(INDEX(Salidas!$D$8:$D$157,MATCH($N55,Salidas!$P$8:$P$157,0)),""))</f>
        <v/>
      </c>
      <c r="C55" s="45">
        <f>IF($N55="","",IFERROR(INDEX(Salidas!$E$8:$E$157,MATCH($N55,Salidas!$P$8:$P$157,0)),""))</f>
        <v/>
      </c>
      <c r="D55" s="18">
        <f>IF($N55="","",IFERROR(INDEX(Salidas!$A$8:$A$157,MATCH($N55,Salidas!$P$8:$P$157,0)),""))</f>
        <v/>
      </c>
      <c r="E55" s="18">
        <f>IF($N55="","",IFERROR(INDEX(Salidas!$B$8:$B$157,MATCH($N55,Salidas!$P$8:$P$157,0)),""))</f>
        <v/>
      </c>
      <c r="F55" s="18">
        <f>IF($N55="","",IFERROR(INDEX(Salidas!$C$8:$C$157,MATCH($N55,Salidas!$P$8:$P$157,0)),""))</f>
        <v/>
      </c>
      <c r="G55" s="18">
        <f>IF($N55="","",IFERROR(INDEX(Salidas!$F$8:$F$157,MATCH($N55,Salidas!$P$8:$P$157,0)),""))</f>
        <v/>
      </c>
      <c r="H55" s="46">
        <f>IF($N55="","",IFERROR(INDEX(Salidas!$G$8:$G$157,MATCH($N55,Salidas!$P$8:$P$157,0)),""))</f>
        <v/>
      </c>
      <c r="I55" s="47">
        <f>IF($N55="","",IFERROR(INDEX(Salidas!$H$8:$H$157,MATCH($N55,Salidas!$P$8:$P$157,0)),""))</f>
        <v/>
      </c>
      <c r="J55" s="18">
        <f>IF($N55="","",IFERROR(INDEX(Salidas!$I$8:$I$157,MATCH($N55,Salidas!$P$8:$P$157,0)),""))</f>
        <v/>
      </c>
      <c r="K55" s="18">
        <f>IF($N55="","",IFERROR(INDEX(Salidas!$J$8:$J$157,MATCH($N55,Salidas!$P$8:$P$157,0)),""))</f>
        <v/>
      </c>
      <c r="L55" s="15">
        <f>IF($N55="","",IFERROR(INDEX(Salidas!$K$8:$K$157,MATCH($N55,Salidas!$P$8:$P$157,0)),""))</f>
        <v/>
      </c>
      <c r="M55" s="15">
        <f>IF($N55="","",IFERROR(INDEX(Salidas!$Q$8:$Q$157,MATCH($N55,Salidas!$P$8:$P$157,0)),""))</f>
        <v/>
      </c>
      <c r="N55" s="48">
        <f>IFERROR(SMALL(Salidas!$P$8:$P$157,ROWS($N$8:N55)),"")</f>
        <v/>
      </c>
    </row>
    <row r="56" ht="22" customHeight="1">
      <c r="A56" s="8">
        <f>IF($N56="","",ROWS($A$8:A56))</f>
        <v/>
      </c>
      <c r="B56" s="39">
        <f>IF($N56="","",IFERROR(INDEX(Salidas!$D$8:$D$157,MATCH($N56,Salidas!$P$8:$P$157,0)),""))</f>
        <v/>
      </c>
      <c r="C56" s="40">
        <f>IF($N56="","",IFERROR(INDEX(Salidas!$E$8:$E$157,MATCH($N56,Salidas!$P$8:$P$157,0)),""))</f>
        <v/>
      </c>
      <c r="D56" s="11">
        <f>IF($N56="","",IFERROR(INDEX(Salidas!$A$8:$A$157,MATCH($N56,Salidas!$P$8:$P$157,0)),""))</f>
        <v/>
      </c>
      <c r="E56" s="11">
        <f>IF($N56="","",IFERROR(INDEX(Salidas!$B$8:$B$157,MATCH($N56,Salidas!$P$8:$P$157,0)),""))</f>
        <v/>
      </c>
      <c r="F56" s="11">
        <f>IF($N56="","",IFERROR(INDEX(Salidas!$C$8:$C$157,MATCH($N56,Salidas!$P$8:$P$157,0)),""))</f>
        <v/>
      </c>
      <c r="G56" s="11">
        <f>IF($N56="","",IFERROR(INDEX(Salidas!$F$8:$F$157,MATCH($N56,Salidas!$P$8:$P$157,0)),""))</f>
        <v/>
      </c>
      <c r="H56" s="41">
        <f>IF($N56="","",IFERROR(INDEX(Salidas!$G$8:$G$157,MATCH($N56,Salidas!$P$8:$P$157,0)),""))</f>
        <v/>
      </c>
      <c r="I56" s="42">
        <f>IF($N56="","",IFERROR(INDEX(Salidas!$H$8:$H$157,MATCH($N56,Salidas!$P$8:$P$157,0)),""))</f>
        <v/>
      </c>
      <c r="J56" s="11">
        <f>IF($N56="","",IFERROR(INDEX(Salidas!$I$8:$I$157,MATCH($N56,Salidas!$P$8:$P$157,0)),""))</f>
        <v/>
      </c>
      <c r="K56" s="11">
        <f>IF($N56="","",IFERROR(INDEX(Salidas!$J$8:$J$157,MATCH($N56,Salidas!$P$8:$P$157,0)),""))</f>
        <v/>
      </c>
      <c r="L56" s="8">
        <f>IF($N56="","",IFERROR(INDEX(Salidas!$K$8:$K$157,MATCH($N56,Salidas!$P$8:$P$157,0)),""))</f>
        <v/>
      </c>
      <c r="M56" s="8">
        <f>IF($N56="","",IFERROR(INDEX(Salidas!$Q$8:$Q$157,MATCH($N56,Salidas!$P$8:$P$157,0)),""))</f>
        <v/>
      </c>
      <c r="N56" s="43">
        <f>IFERROR(SMALL(Salidas!$P$8:$P$157,ROWS($N$8:N56)),"")</f>
        <v/>
      </c>
    </row>
    <row r="57" ht="22" customHeight="1">
      <c r="A57" s="15">
        <f>IF($N57="","",ROWS($A$8:A57))</f>
        <v/>
      </c>
      <c r="B57" s="44">
        <f>IF($N57="","",IFERROR(INDEX(Salidas!$D$8:$D$157,MATCH($N57,Salidas!$P$8:$P$157,0)),""))</f>
        <v/>
      </c>
      <c r="C57" s="45">
        <f>IF($N57="","",IFERROR(INDEX(Salidas!$E$8:$E$157,MATCH($N57,Salidas!$P$8:$P$157,0)),""))</f>
        <v/>
      </c>
      <c r="D57" s="18">
        <f>IF($N57="","",IFERROR(INDEX(Salidas!$A$8:$A$157,MATCH($N57,Salidas!$P$8:$P$157,0)),""))</f>
        <v/>
      </c>
      <c r="E57" s="18">
        <f>IF($N57="","",IFERROR(INDEX(Salidas!$B$8:$B$157,MATCH($N57,Salidas!$P$8:$P$157,0)),""))</f>
        <v/>
      </c>
      <c r="F57" s="18">
        <f>IF($N57="","",IFERROR(INDEX(Salidas!$C$8:$C$157,MATCH($N57,Salidas!$P$8:$P$157,0)),""))</f>
        <v/>
      </c>
      <c r="G57" s="18">
        <f>IF($N57="","",IFERROR(INDEX(Salidas!$F$8:$F$157,MATCH($N57,Salidas!$P$8:$P$157,0)),""))</f>
        <v/>
      </c>
      <c r="H57" s="46">
        <f>IF($N57="","",IFERROR(INDEX(Salidas!$G$8:$G$157,MATCH($N57,Salidas!$P$8:$P$157,0)),""))</f>
        <v/>
      </c>
      <c r="I57" s="47">
        <f>IF($N57="","",IFERROR(INDEX(Salidas!$H$8:$H$157,MATCH($N57,Salidas!$P$8:$P$157,0)),""))</f>
        <v/>
      </c>
      <c r="J57" s="18">
        <f>IF($N57="","",IFERROR(INDEX(Salidas!$I$8:$I$157,MATCH($N57,Salidas!$P$8:$P$157,0)),""))</f>
        <v/>
      </c>
      <c r="K57" s="18">
        <f>IF($N57="","",IFERROR(INDEX(Salidas!$J$8:$J$157,MATCH($N57,Salidas!$P$8:$P$157,0)),""))</f>
        <v/>
      </c>
      <c r="L57" s="15">
        <f>IF($N57="","",IFERROR(INDEX(Salidas!$K$8:$K$157,MATCH($N57,Salidas!$P$8:$P$157,0)),""))</f>
        <v/>
      </c>
      <c r="M57" s="15">
        <f>IF($N57="","",IFERROR(INDEX(Salidas!$Q$8:$Q$157,MATCH($N57,Salidas!$P$8:$P$157,0)),""))</f>
        <v/>
      </c>
      <c r="N57" s="48">
        <f>IFERROR(SMALL(Salidas!$P$8:$P$157,ROWS($N$8:N57)),"")</f>
        <v/>
      </c>
    </row>
    <row r="58" ht="22" customHeight="1">
      <c r="A58" s="8">
        <f>IF($N58="","",ROWS($A$8:A58))</f>
        <v/>
      </c>
      <c r="B58" s="39">
        <f>IF($N58="","",IFERROR(INDEX(Salidas!$D$8:$D$157,MATCH($N58,Salidas!$P$8:$P$157,0)),""))</f>
        <v/>
      </c>
      <c r="C58" s="40">
        <f>IF($N58="","",IFERROR(INDEX(Salidas!$E$8:$E$157,MATCH($N58,Salidas!$P$8:$P$157,0)),""))</f>
        <v/>
      </c>
      <c r="D58" s="11">
        <f>IF($N58="","",IFERROR(INDEX(Salidas!$A$8:$A$157,MATCH($N58,Salidas!$P$8:$P$157,0)),""))</f>
        <v/>
      </c>
      <c r="E58" s="11">
        <f>IF($N58="","",IFERROR(INDEX(Salidas!$B$8:$B$157,MATCH($N58,Salidas!$P$8:$P$157,0)),""))</f>
        <v/>
      </c>
      <c r="F58" s="11">
        <f>IF($N58="","",IFERROR(INDEX(Salidas!$C$8:$C$157,MATCH($N58,Salidas!$P$8:$P$157,0)),""))</f>
        <v/>
      </c>
      <c r="G58" s="11">
        <f>IF($N58="","",IFERROR(INDEX(Salidas!$F$8:$F$157,MATCH($N58,Salidas!$P$8:$P$157,0)),""))</f>
        <v/>
      </c>
      <c r="H58" s="41">
        <f>IF($N58="","",IFERROR(INDEX(Salidas!$G$8:$G$157,MATCH($N58,Salidas!$P$8:$P$157,0)),""))</f>
        <v/>
      </c>
      <c r="I58" s="42">
        <f>IF($N58="","",IFERROR(INDEX(Salidas!$H$8:$H$157,MATCH($N58,Salidas!$P$8:$P$157,0)),""))</f>
        <v/>
      </c>
      <c r="J58" s="11">
        <f>IF($N58="","",IFERROR(INDEX(Salidas!$I$8:$I$157,MATCH($N58,Salidas!$P$8:$P$157,0)),""))</f>
        <v/>
      </c>
      <c r="K58" s="11">
        <f>IF($N58="","",IFERROR(INDEX(Salidas!$J$8:$J$157,MATCH($N58,Salidas!$P$8:$P$157,0)),""))</f>
        <v/>
      </c>
      <c r="L58" s="8">
        <f>IF($N58="","",IFERROR(INDEX(Salidas!$K$8:$K$157,MATCH($N58,Salidas!$P$8:$P$157,0)),""))</f>
        <v/>
      </c>
      <c r="M58" s="8">
        <f>IF($N58="","",IFERROR(INDEX(Salidas!$Q$8:$Q$157,MATCH($N58,Salidas!$P$8:$P$157,0)),""))</f>
        <v/>
      </c>
      <c r="N58" s="43">
        <f>IFERROR(SMALL(Salidas!$P$8:$P$157,ROWS($N$8:N58)),"")</f>
        <v/>
      </c>
    </row>
    <row r="59" ht="22" customHeight="1">
      <c r="A59" s="15">
        <f>IF($N59="","",ROWS($A$8:A59))</f>
        <v/>
      </c>
      <c r="B59" s="44">
        <f>IF($N59="","",IFERROR(INDEX(Salidas!$D$8:$D$157,MATCH($N59,Salidas!$P$8:$P$157,0)),""))</f>
        <v/>
      </c>
      <c r="C59" s="45">
        <f>IF($N59="","",IFERROR(INDEX(Salidas!$E$8:$E$157,MATCH($N59,Salidas!$P$8:$P$157,0)),""))</f>
        <v/>
      </c>
      <c r="D59" s="18">
        <f>IF($N59="","",IFERROR(INDEX(Salidas!$A$8:$A$157,MATCH($N59,Salidas!$P$8:$P$157,0)),""))</f>
        <v/>
      </c>
      <c r="E59" s="18">
        <f>IF($N59="","",IFERROR(INDEX(Salidas!$B$8:$B$157,MATCH($N59,Salidas!$P$8:$P$157,0)),""))</f>
        <v/>
      </c>
      <c r="F59" s="18">
        <f>IF($N59="","",IFERROR(INDEX(Salidas!$C$8:$C$157,MATCH($N59,Salidas!$P$8:$P$157,0)),""))</f>
        <v/>
      </c>
      <c r="G59" s="18">
        <f>IF($N59="","",IFERROR(INDEX(Salidas!$F$8:$F$157,MATCH($N59,Salidas!$P$8:$P$157,0)),""))</f>
        <v/>
      </c>
      <c r="H59" s="46">
        <f>IF($N59="","",IFERROR(INDEX(Salidas!$G$8:$G$157,MATCH($N59,Salidas!$P$8:$P$157,0)),""))</f>
        <v/>
      </c>
      <c r="I59" s="47">
        <f>IF($N59="","",IFERROR(INDEX(Salidas!$H$8:$H$157,MATCH($N59,Salidas!$P$8:$P$157,0)),""))</f>
        <v/>
      </c>
      <c r="J59" s="18">
        <f>IF($N59="","",IFERROR(INDEX(Salidas!$I$8:$I$157,MATCH($N59,Salidas!$P$8:$P$157,0)),""))</f>
        <v/>
      </c>
      <c r="K59" s="18">
        <f>IF($N59="","",IFERROR(INDEX(Salidas!$J$8:$J$157,MATCH($N59,Salidas!$P$8:$P$157,0)),""))</f>
        <v/>
      </c>
      <c r="L59" s="15">
        <f>IF($N59="","",IFERROR(INDEX(Salidas!$K$8:$K$157,MATCH($N59,Salidas!$P$8:$P$157,0)),""))</f>
        <v/>
      </c>
      <c r="M59" s="15">
        <f>IF($N59="","",IFERROR(INDEX(Salidas!$Q$8:$Q$157,MATCH($N59,Salidas!$P$8:$P$157,0)),""))</f>
        <v/>
      </c>
      <c r="N59" s="48">
        <f>IFERROR(SMALL(Salidas!$P$8:$P$157,ROWS($N$8:N59)),"")</f>
        <v/>
      </c>
    </row>
    <row r="60" ht="22" customHeight="1">
      <c r="A60" s="8">
        <f>IF($N60="","",ROWS($A$8:A60))</f>
        <v/>
      </c>
      <c r="B60" s="39">
        <f>IF($N60="","",IFERROR(INDEX(Salidas!$D$8:$D$157,MATCH($N60,Salidas!$P$8:$P$157,0)),""))</f>
        <v/>
      </c>
      <c r="C60" s="40">
        <f>IF($N60="","",IFERROR(INDEX(Salidas!$E$8:$E$157,MATCH($N60,Salidas!$P$8:$P$157,0)),""))</f>
        <v/>
      </c>
      <c r="D60" s="11">
        <f>IF($N60="","",IFERROR(INDEX(Salidas!$A$8:$A$157,MATCH($N60,Salidas!$P$8:$P$157,0)),""))</f>
        <v/>
      </c>
      <c r="E60" s="11">
        <f>IF($N60="","",IFERROR(INDEX(Salidas!$B$8:$B$157,MATCH($N60,Salidas!$P$8:$P$157,0)),""))</f>
        <v/>
      </c>
      <c r="F60" s="11">
        <f>IF($N60="","",IFERROR(INDEX(Salidas!$C$8:$C$157,MATCH($N60,Salidas!$P$8:$P$157,0)),""))</f>
        <v/>
      </c>
      <c r="G60" s="11">
        <f>IF($N60="","",IFERROR(INDEX(Salidas!$F$8:$F$157,MATCH($N60,Salidas!$P$8:$P$157,0)),""))</f>
        <v/>
      </c>
      <c r="H60" s="41">
        <f>IF($N60="","",IFERROR(INDEX(Salidas!$G$8:$G$157,MATCH($N60,Salidas!$P$8:$P$157,0)),""))</f>
        <v/>
      </c>
      <c r="I60" s="42">
        <f>IF($N60="","",IFERROR(INDEX(Salidas!$H$8:$H$157,MATCH($N60,Salidas!$P$8:$P$157,0)),""))</f>
        <v/>
      </c>
      <c r="J60" s="11">
        <f>IF($N60="","",IFERROR(INDEX(Salidas!$I$8:$I$157,MATCH($N60,Salidas!$P$8:$P$157,0)),""))</f>
        <v/>
      </c>
      <c r="K60" s="11">
        <f>IF($N60="","",IFERROR(INDEX(Salidas!$J$8:$J$157,MATCH($N60,Salidas!$P$8:$P$157,0)),""))</f>
        <v/>
      </c>
      <c r="L60" s="8">
        <f>IF($N60="","",IFERROR(INDEX(Salidas!$K$8:$K$157,MATCH($N60,Salidas!$P$8:$P$157,0)),""))</f>
        <v/>
      </c>
      <c r="M60" s="8">
        <f>IF($N60="","",IFERROR(INDEX(Salidas!$Q$8:$Q$157,MATCH($N60,Salidas!$P$8:$P$157,0)),""))</f>
        <v/>
      </c>
      <c r="N60" s="43">
        <f>IFERROR(SMALL(Salidas!$P$8:$P$157,ROWS($N$8:N60)),"")</f>
        <v/>
      </c>
    </row>
    <row r="61" ht="22" customHeight="1">
      <c r="A61" s="15">
        <f>IF($N61="","",ROWS($A$8:A61))</f>
        <v/>
      </c>
      <c r="B61" s="44">
        <f>IF($N61="","",IFERROR(INDEX(Salidas!$D$8:$D$157,MATCH($N61,Salidas!$P$8:$P$157,0)),""))</f>
        <v/>
      </c>
      <c r="C61" s="45">
        <f>IF($N61="","",IFERROR(INDEX(Salidas!$E$8:$E$157,MATCH($N61,Salidas!$P$8:$P$157,0)),""))</f>
        <v/>
      </c>
      <c r="D61" s="18">
        <f>IF($N61="","",IFERROR(INDEX(Salidas!$A$8:$A$157,MATCH($N61,Salidas!$P$8:$P$157,0)),""))</f>
        <v/>
      </c>
      <c r="E61" s="18">
        <f>IF($N61="","",IFERROR(INDEX(Salidas!$B$8:$B$157,MATCH($N61,Salidas!$P$8:$P$157,0)),""))</f>
        <v/>
      </c>
      <c r="F61" s="18">
        <f>IF($N61="","",IFERROR(INDEX(Salidas!$C$8:$C$157,MATCH($N61,Salidas!$P$8:$P$157,0)),""))</f>
        <v/>
      </c>
      <c r="G61" s="18">
        <f>IF($N61="","",IFERROR(INDEX(Salidas!$F$8:$F$157,MATCH($N61,Salidas!$P$8:$P$157,0)),""))</f>
        <v/>
      </c>
      <c r="H61" s="46">
        <f>IF($N61="","",IFERROR(INDEX(Salidas!$G$8:$G$157,MATCH($N61,Salidas!$P$8:$P$157,0)),""))</f>
        <v/>
      </c>
      <c r="I61" s="47">
        <f>IF($N61="","",IFERROR(INDEX(Salidas!$H$8:$H$157,MATCH($N61,Salidas!$P$8:$P$157,0)),""))</f>
        <v/>
      </c>
      <c r="J61" s="18">
        <f>IF($N61="","",IFERROR(INDEX(Salidas!$I$8:$I$157,MATCH($N61,Salidas!$P$8:$P$157,0)),""))</f>
        <v/>
      </c>
      <c r="K61" s="18">
        <f>IF($N61="","",IFERROR(INDEX(Salidas!$J$8:$J$157,MATCH($N61,Salidas!$P$8:$P$157,0)),""))</f>
        <v/>
      </c>
      <c r="L61" s="15">
        <f>IF($N61="","",IFERROR(INDEX(Salidas!$K$8:$K$157,MATCH($N61,Salidas!$P$8:$P$157,0)),""))</f>
        <v/>
      </c>
      <c r="M61" s="15">
        <f>IF($N61="","",IFERROR(INDEX(Salidas!$Q$8:$Q$157,MATCH($N61,Salidas!$P$8:$P$157,0)),""))</f>
        <v/>
      </c>
      <c r="N61" s="48">
        <f>IFERROR(SMALL(Salidas!$P$8:$P$157,ROWS($N$8:N61)),"")</f>
        <v/>
      </c>
    </row>
    <row r="62" ht="22" customHeight="1">
      <c r="A62" s="8">
        <f>IF($N62="","",ROWS($A$8:A62))</f>
        <v/>
      </c>
      <c r="B62" s="39">
        <f>IF($N62="","",IFERROR(INDEX(Salidas!$D$8:$D$157,MATCH($N62,Salidas!$P$8:$P$157,0)),""))</f>
        <v/>
      </c>
      <c r="C62" s="40">
        <f>IF($N62="","",IFERROR(INDEX(Salidas!$E$8:$E$157,MATCH($N62,Salidas!$P$8:$P$157,0)),""))</f>
        <v/>
      </c>
      <c r="D62" s="11">
        <f>IF($N62="","",IFERROR(INDEX(Salidas!$A$8:$A$157,MATCH($N62,Salidas!$P$8:$P$157,0)),""))</f>
        <v/>
      </c>
      <c r="E62" s="11">
        <f>IF($N62="","",IFERROR(INDEX(Salidas!$B$8:$B$157,MATCH($N62,Salidas!$P$8:$P$157,0)),""))</f>
        <v/>
      </c>
      <c r="F62" s="11">
        <f>IF($N62="","",IFERROR(INDEX(Salidas!$C$8:$C$157,MATCH($N62,Salidas!$P$8:$P$157,0)),""))</f>
        <v/>
      </c>
      <c r="G62" s="11">
        <f>IF($N62="","",IFERROR(INDEX(Salidas!$F$8:$F$157,MATCH($N62,Salidas!$P$8:$P$157,0)),""))</f>
        <v/>
      </c>
      <c r="H62" s="41">
        <f>IF($N62="","",IFERROR(INDEX(Salidas!$G$8:$G$157,MATCH($N62,Salidas!$P$8:$P$157,0)),""))</f>
        <v/>
      </c>
      <c r="I62" s="42">
        <f>IF($N62="","",IFERROR(INDEX(Salidas!$H$8:$H$157,MATCH($N62,Salidas!$P$8:$P$157,0)),""))</f>
        <v/>
      </c>
      <c r="J62" s="11">
        <f>IF($N62="","",IFERROR(INDEX(Salidas!$I$8:$I$157,MATCH($N62,Salidas!$P$8:$P$157,0)),""))</f>
        <v/>
      </c>
      <c r="K62" s="11">
        <f>IF($N62="","",IFERROR(INDEX(Salidas!$J$8:$J$157,MATCH($N62,Salidas!$P$8:$P$157,0)),""))</f>
        <v/>
      </c>
      <c r="L62" s="8">
        <f>IF($N62="","",IFERROR(INDEX(Salidas!$K$8:$K$157,MATCH($N62,Salidas!$P$8:$P$157,0)),""))</f>
        <v/>
      </c>
      <c r="M62" s="8">
        <f>IF($N62="","",IFERROR(INDEX(Salidas!$Q$8:$Q$157,MATCH($N62,Salidas!$P$8:$P$157,0)),""))</f>
        <v/>
      </c>
      <c r="N62" s="43">
        <f>IFERROR(SMALL(Salidas!$P$8:$P$157,ROWS($N$8:N62)),"")</f>
        <v/>
      </c>
    </row>
    <row r="63" ht="22" customHeight="1">
      <c r="A63" s="15">
        <f>IF($N63="","",ROWS($A$8:A63))</f>
        <v/>
      </c>
      <c r="B63" s="44">
        <f>IF($N63="","",IFERROR(INDEX(Salidas!$D$8:$D$157,MATCH($N63,Salidas!$P$8:$P$157,0)),""))</f>
        <v/>
      </c>
      <c r="C63" s="45">
        <f>IF($N63="","",IFERROR(INDEX(Salidas!$E$8:$E$157,MATCH($N63,Salidas!$P$8:$P$157,0)),""))</f>
        <v/>
      </c>
      <c r="D63" s="18">
        <f>IF($N63="","",IFERROR(INDEX(Salidas!$A$8:$A$157,MATCH($N63,Salidas!$P$8:$P$157,0)),""))</f>
        <v/>
      </c>
      <c r="E63" s="18">
        <f>IF($N63="","",IFERROR(INDEX(Salidas!$B$8:$B$157,MATCH($N63,Salidas!$P$8:$P$157,0)),""))</f>
        <v/>
      </c>
      <c r="F63" s="18">
        <f>IF($N63="","",IFERROR(INDEX(Salidas!$C$8:$C$157,MATCH($N63,Salidas!$P$8:$P$157,0)),""))</f>
        <v/>
      </c>
      <c r="G63" s="18">
        <f>IF($N63="","",IFERROR(INDEX(Salidas!$F$8:$F$157,MATCH($N63,Salidas!$P$8:$P$157,0)),""))</f>
        <v/>
      </c>
      <c r="H63" s="46">
        <f>IF($N63="","",IFERROR(INDEX(Salidas!$G$8:$G$157,MATCH($N63,Salidas!$P$8:$P$157,0)),""))</f>
        <v/>
      </c>
      <c r="I63" s="47">
        <f>IF($N63="","",IFERROR(INDEX(Salidas!$H$8:$H$157,MATCH($N63,Salidas!$P$8:$P$157,0)),""))</f>
        <v/>
      </c>
      <c r="J63" s="18">
        <f>IF($N63="","",IFERROR(INDEX(Salidas!$I$8:$I$157,MATCH($N63,Salidas!$P$8:$P$157,0)),""))</f>
        <v/>
      </c>
      <c r="K63" s="18">
        <f>IF($N63="","",IFERROR(INDEX(Salidas!$J$8:$J$157,MATCH($N63,Salidas!$P$8:$P$157,0)),""))</f>
        <v/>
      </c>
      <c r="L63" s="15">
        <f>IF($N63="","",IFERROR(INDEX(Salidas!$K$8:$K$157,MATCH($N63,Salidas!$P$8:$P$157,0)),""))</f>
        <v/>
      </c>
      <c r="M63" s="15">
        <f>IF($N63="","",IFERROR(INDEX(Salidas!$Q$8:$Q$157,MATCH($N63,Salidas!$P$8:$P$157,0)),""))</f>
        <v/>
      </c>
      <c r="N63" s="48">
        <f>IFERROR(SMALL(Salidas!$P$8:$P$157,ROWS($N$8:N63)),"")</f>
        <v/>
      </c>
    </row>
    <row r="64" ht="22" customHeight="1">
      <c r="A64" s="8">
        <f>IF($N64="","",ROWS($A$8:A64))</f>
        <v/>
      </c>
      <c r="B64" s="39">
        <f>IF($N64="","",IFERROR(INDEX(Salidas!$D$8:$D$157,MATCH($N64,Salidas!$P$8:$P$157,0)),""))</f>
        <v/>
      </c>
      <c r="C64" s="40">
        <f>IF($N64="","",IFERROR(INDEX(Salidas!$E$8:$E$157,MATCH($N64,Salidas!$P$8:$P$157,0)),""))</f>
        <v/>
      </c>
      <c r="D64" s="11">
        <f>IF($N64="","",IFERROR(INDEX(Salidas!$A$8:$A$157,MATCH($N64,Salidas!$P$8:$P$157,0)),""))</f>
        <v/>
      </c>
      <c r="E64" s="11">
        <f>IF($N64="","",IFERROR(INDEX(Salidas!$B$8:$B$157,MATCH($N64,Salidas!$P$8:$P$157,0)),""))</f>
        <v/>
      </c>
      <c r="F64" s="11">
        <f>IF($N64="","",IFERROR(INDEX(Salidas!$C$8:$C$157,MATCH($N64,Salidas!$P$8:$P$157,0)),""))</f>
        <v/>
      </c>
      <c r="G64" s="11">
        <f>IF($N64="","",IFERROR(INDEX(Salidas!$F$8:$F$157,MATCH($N64,Salidas!$P$8:$P$157,0)),""))</f>
        <v/>
      </c>
      <c r="H64" s="41">
        <f>IF($N64="","",IFERROR(INDEX(Salidas!$G$8:$G$157,MATCH($N64,Salidas!$P$8:$P$157,0)),""))</f>
        <v/>
      </c>
      <c r="I64" s="42">
        <f>IF($N64="","",IFERROR(INDEX(Salidas!$H$8:$H$157,MATCH($N64,Salidas!$P$8:$P$157,0)),""))</f>
        <v/>
      </c>
      <c r="J64" s="11">
        <f>IF($N64="","",IFERROR(INDEX(Salidas!$I$8:$I$157,MATCH($N64,Salidas!$P$8:$P$157,0)),""))</f>
        <v/>
      </c>
      <c r="K64" s="11">
        <f>IF($N64="","",IFERROR(INDEX(Salidas!$J$8:$J$157,MATCH($N64,Salidas!$P$8:$P$157,0)),""))</f>
        <v/>
      </c>
      <c r="L64" s="8">
        <f>IF($N64="","",IFERROR(INDEX(Salidas!$K$8:$K$157,MATCH($N64,Salidas!$P$8:$P$157,0)),""))</f>
        <v/>
      </c>
      <c r="M64" s="8">
        <f>IF($N64="","",IFERROR(INDEX(Salidas!$Q$8:$Q$157,MATCH($N64,Salidas!$P$8:$P$157,0)),""))</f>
        <v/>
      </c>
      <c r="N64" s="43">
        <f>IFERROR(SMALL(Salidas!$P$8:$P$157,ROWS($N$8:N64)),"")</f>
        <v/>
      </c>
    </row>
    <row r="65" ht="22" customHeight="1">
      <c r="A65" s="15">
        <f>IF($N65="","",ROWS($A$8:A65))</f>
        <v/>
      </c>
      <c r="B65" s="44">
        <f>IF($N65="","",IFERROR(INDEX(Salidas!$D$8:$D$157,MATCH($N65,Salidas!$P$8:$P$157,0)),""))</f>
        <v/>
      </c>
      <c r="C65" s="45">
        <f>IF($N65="","",IFERROR(INDEX(Salidas!$E$8:$E$157,MATCH($N65,Salidas!$P$8:$P$157,0)),""))</f>
        <v/>
      </c>
      <c r="D65" s="18">
        <f>IF($N65="","",IFERROR(INDEX(Salidas!$A$8:$A$157,MATCH($N65,Salidas!$P$8:$P$157,0)),""))</f>
        <v/>
      </c>
      <c r="E65" s="18">
        <f>IF($N65="","",IFERROR(INDEX(Salidas!$B$8:$B$157,MATCH($N65,Salidas!$P$8:$P$157,0)),""))</f>
        <v/>
      </c>
      <c r="F65" s="18">
        <f>IF($N65="","",IFERROR(INDEX(Salidas!$C$8:$C$157,MATCH($N65,Salidas!$P$8:$P$157,0)),""))</f>
        <v/>
      </c>
      <c r="G65" s="18">
        <f>IF($N65="","",IFERROR(INDEX(Salidas!$F$8:$F$157,MATCH($N65,Salidas!$P$8:$P$157,0)),""))</f>
        <v/>
      </c>
      <c r="H65" s="46">
        <f>IF($N65="","",IFERROR(INDEX(Salidas!$G$8:$G$157,MATCH($N65,Salidas!$P$8:$P$157,0)),""))</f>
        <v/>
      </c>
      <c r="I65" s="47">
        <f>IF($N65="","",IFERROR(INDEX(Salidas!$H$8:$H$157,MATCH($N65,Salidas!$P$8:$P$157,0)),""))</f>
        <v/>
      </c>
      <c r="J65" s="18">
        <f>IF($N65="","",IFERROR(INDEX(Salidas!$I$8:$I$157,MATCH($N65,Salidas!$P$8:$P$157,0)),""))</f>
        <v/>
      </c>
      <c r="K65" s="18">
        <f>IF($N65="","",IFERROR(INDEX(Salidas!$J$8:$J$157,MATCH($N65,Salidas!$P$8:$P$157,0)),""))</f>
        <v/>
      </c>
      <c r="L65" s="15">
        <f>IF($N65="","",IFERROR(INDEX(Salidas!$K$8:$K$157,MATCH($N65,Salidas!$P$8:$P$157,0)),""))</f>
        <v/>
      </c>
      <c r="M65" s="15">
        <f>IF($N65="","",IFERROR(INDEX(Salidas!$Q$8:$Q$157,MATCH($N65,Salidas!$P$8:$P$157,0)),""))</f>
        <v/>
      </c>
      <c r="N65" s="48">
        <f>IFERROR(SMALL(Salidas!$P$8:$P$157,ROWS($N$8:N65)),"")</f>
        <v/>
      </c>
    </row>
    <row r="66" ht="22" customHeight="1">
      <c r="A66" s="8">
        <f>IF($N66="","",ROWS($A$8:A66))</f>
        <v/>
      </c>
      <c r="B66" s="39">
        <f>IF($N66="","",IFERROR(INDEX(Salidas!$D$8:$D$157,MATCH($N66,Salidas!$P$8:$P$157,0)),""))</f>
        <v/>
      </c>
      <c r="C66" s="40">
        <f>IF($N66="","",IFERROR(INDEX(Salidas!$E$8:$E$157,MATCH($N66,Salidas!$P$8:$P$157,0)),""))</f>
        <v/>
      </c>
      <c r="D66" s="11">
        <f>IF($N66="","",IFERROR(INDEX(Salidas!$A$8:$A$157,MATCH($N66,Salidas!$P$8:$P$157,0)),""))</f>
        <v/>
      </c>
      <c r="E66" s="11">
        <f>IF($N66="","",IFERROR(INDEX(Salidas!$B$8:$B$157,MATCH($N66,Salidas!$P$8:$P$157,0)),""))</f>
        <v/>
      </c>
      <c r="F66" s="11">
        <f>IF($N66="","",IFERROR(INDEX(Salidas!$C$8:$C$157,MATCH($N66,Salidas!$P$8:$P$157,0)),""))</f>
        <v/>
      </c>
      <c r="G66" s="11">
        <f>IF($N66="","",IFERROR(INDEX(Salidas!$F$8:$F$157,MATCH($N66,Salidas!$P$8:$P$157,0)),""))</f>
        <v/>
      </c>
      <c r="H66" s="41">
        <f>IF($N66="","",IFERROR(INDEX(Salidas!$G$8:$G$157,MATCH($N66,Salidas!$P$8:$P$157,0)),""))</f>
        <v/>
      </c>
      <c r="I66" s="42">
        <f>IF($N66="","",IFERROR(INDEX(Salidas!$H$8:$H$157,MATCH($N66,Salidas!$P$8:$P$157,0)),""))</f>
        <v/>
      </c>
      <c r="J66" s="11">
        <f>IF($N66="","",IFERROR(INDEX(Salidas!$I$8:$I$157,MATCH($N66,Salidas!$P$8:$P$157,0)),""))</f>
        <v/>
      </c>
      <c r="K66" s="11">
        <f>IF($N66="","",IFERROR(INDEX(Salidas!$J$8:$J$157,MATCH($N66,Salidas!$P$8:$P$157,0)),""))</f>
        <v/>
      </c>
      <c r="L66" s="8">
        <f>IF($N66="","",IFERROR(INDEX(Salidas!$K$8:$K$157,MATCH($N66,Salidas!$P$8:$P$157,0)),""))</f>
        <v/>
      </c>
      <c r="M66" s="8">
        <f>IF($N66="","",IFERROR(INDEX(Salidas!$Q$8:$Q$157,MATCH($N66,Salidas!$P$8:$P$157,0)),""))</f>
        <v/>
      </c>
      <c r="N66" s="43">
        <f>IFERROR(SMALL(Salidas!$P$8:$P$157,ROWS($N$8:N66)),"")</f>
        <v/>
      </c>
    </row>
    <row r="67" ht="22" customHeight="1">
      <c r="A67" s="15">
        <f>IF($N67="","",ROWS($A$8:A67))</f>
        <v/>
      </c>
      <c r="B67" s="44">
        <f>IF($N67="","",IFERROR(INDEX(Salidas!$D$8:$D$157,MATCH($N67,Salidas!$P$8:$P$157,0)),""))</f>
        <v/>
      </c>
      <c r="C67" s="45">
        <f>IF($N67="","",IFERROR(INDEX(Salidas!$E$8:$E$157,MATCH($N67,Salidas!$P$8:$P$157,0)),""))</f>
        <v/>
      </c>
      <c r="D67" s="18">
        <f>IF($N67="","",IFERROR(INDEX(Salidas!$A$8:$A$157,MATCH($N67,Salidas!$P$8:$P$157,0)),""))</f>
        <v/>
      </c>
      <c r="E67" s="18">
        <f>IF($N67="","",IFERROR(INDEX(Salidas!$B$8:$B$157,MATCH($N67,Salidas!$P$8:$P$157,0)),""))</f>
        <v/>
      </c>
      <c r="F67" s="18">
        <f>IF($N67="","",IFERROR(INDEX(Salidas!$C$8:$C$157,MATCH($N67,Salidas!$P$8:$P$157,0)),""))</f>
        <v/>
      </c>
      <c r="G67" s="18">
        <f>IF($N67="","",IFERROR(INDEX(Salidas!$F$8:$F$157,MATCH($N67,Salidas!$P$8:$P$157,0)),""))</f>
        <v/>
      </c>
      <c r="H67" s="46">
        <f>IF($N67="","",IFERROR(INDEX(Salidas!$G$8:$G$157,MATCH($N67,Salidas!$P$8:$P$157,0)),""))</f>
        <v/>
      </c>
      <c r="I67" s="47">
        <f>IF($N67="","",IFERROR(INDEX(Salidas!$H$8:$H$157,MATCH($N67,Salidas!$P$8:$P$157,0)),""))</f>
        <v/>
      </c>
      <c r="J67" s="18">
        <f>IF($N67="","",IFERROR(INDEX(Salidas!$I$8:$I$157,MATCH($N67,Salidas!$P$8:$P$157,0)),""))</f>
        <v/>
      </c>
      <c r="K67" s="18">
        <f>IF($N67="","",IFERROR(INDEX(Salidas!$J$8:$J$157,MATCH($N67,Salidas!$P$8:$P$157,0)),""))</f>
        <v/>
      </c>
      <c r="L67" s="15">
        <f>IF($N67="","",IFERROR(INDEX(Salidas!$K$8:$K$157,MATCH($N67,Salidas!$P$8:$P$157,0)),""))</f>
        <v/>
      </c>
      <c r="M67" s="15">
        <f>IF($N67="","",IFERROR(INDEX(Salidas!$Q$8:$Q$157,MATCH($N67,Salidas!$P$8:$P$157,0)),""))</f>
        <v/>
      </c>
      <c r="N67" s="48">
        <f>IFERROR(SMALL(Salidas!$P$8:$P$157,ROWS($N$8:N67)),"")</f>
        <v/>
      </c>
    </row>
    <row r="68" ht="22" customHeight="1">
      <c r="A68" s="8">
        <f>IF($N68="","",ROWS($A$8:A68))</f>
        <v/>
      </c>
      <c r="B68" s="39">
        <f>IF($N68="","",IFERROR(INDEX(Salidas!$D$8:$D$157,MATCH($N68,Salidas!$P$8:$P$157,0)),""))</f>
        <v/>
      </c>
      <c r="C68" s="40">
        <f>IF($N68="","",IFERROR(INDEX(Salidas!$E$8:$E$157,MATCH($N68,Salidas!$P$8:$P$157,0)),""))</f>
        <v/>
      </c>
      <c r="D68" s="11">
        <f>IF($N68="","",IFERROR(INDEX(Salidas!$A$8:$A$157,MATCH($N68,Salidas!$P$8:$P$157,0)),""))</f>
        <v/>
      </c>
      <c r="E68" s="11">
        <f>IF($N68="","",IFERROR(INDEX(Salidas!$B$8:$B$157,MATCH($N68,Salidas!$P$8:$P$157,0)),""))</f>
        <v/>
      </c>
      <c r="F68" s="11">
        <f>IF($N68="","",IFERROR(INDEX(Salidas!$C$8:$C$157,MATCH($N68,Salidas!$P$8:$P$157,0)),""))</f>
        <v/>
      </c>
      <c r="G68" s="11">
        <f>IF($N68="","",IFERROR(INDEX(Salidas!$F$8:$F$157,MATCH($N68,Salidas!$P$8:$P$157,0)),""))</f>
        <v/>
      </c>
      <c r="H68" s="41">
        <f>IF($N68="","",IFERROR(INDEX(Salidas!$G$8:$G$157,MATCH($N68,Salidas!$P$8:$P$157,0)),""))</f>
        <v/>
      </c>
      <c r="I68" s="42">
        <f>IF($N68="","",IFERROR(INDEX(Salidas!$H$8:$H$157,MATCH($N68,Salidas!$P$8:$P$157,0)),""))</f>
        <v/>
      </c>
      <c r="J68" s="11">
        <f>IF($N68="","",IFERROR(INDEX(Salidas!$I$8:$I$157,MATCH($N68,Salidas!$P$8:$P$157,0)),""))</f>
        <v/>
      </c>
      <c r="K68" s="11">
        <f>IF($N68="","",IFERROR(INDEX(Salidas!$J$8:$J$157,MATCH($N68,Salidas!$P$8:$P$157,0)),""))</f>
        <v/>
      </c>
      <c r="L68" s="8">
        <f>IF($N68="","",IFERROR(INDEX(Salidas!$K$8:$K$157,MATCH($N68,Salidas!$P$8:$P$157,0)),""))</f>
        <v/>
      </c>
      <c r="M68" s="8">
        <f>IF($N68="","",IFERROR(INDEX(Salidas!$Q$8:$Q$157,MATCH($N68,Salidas!$P$8:$P$157,0)),""))</f>
        <v/>
      </c>
      <c r="N68" s="43">
        <f>IFERROR(SMALL(Salidas!$P$8:$P$157,ROWS($N$8:N68)),"")</f>
        <v/>
      </c>
    </row>
    <row r="69" ht="22" customHeight="1">
      <c r="A69" s="15">
        <f>IF($N69="","",ROWS($A$8:A69))</f>
        <v/>
      </c>
      <c r="B69" s="44">
        <f>IF($N69="","",IFERROR(INDEX(Salidas!$D$8:$D$157,MATCH($N69,Salidas!$P$8:$P$157,0)),""))</f>
        <v/>
      </c>
      <c r="C69" s="45">
        <f>IF($N69="","",IFERROR(INDEX(Salidas!$E$8:$E$157,MATCH($N69,Salidas!$P$8:$P$157,0)),""))</f>
        <v/>
      </c>
      <c r="D69" s="18">
        <f>IF($N69="","",IFERROR(INDEX(Salidas!$A$8:$A$157,MATCH($N69,Salidas!$P$8:$P$157,0)),""))</f>
        <v/>
      </c>
      <c r="E69" s="18">
        <f>IF($N69="","",IFERROR(INDEX(Salidas!$B$8:$B$157,MATCH($N69,Salidas!$P$8:$P$157,0)),""))</f>
        <v/>
      </c>
      <c r="F69" s="18">
        <f>IF($N69="","",IFERROR(INDEX(Salidas!$C$8:$C$157,MATCH($N69,Salidas!$P$8:$P$157,0)),""))</f>
        <v/>
      </c>
      <c r="G69" s="18">
        <f>IF($N69="","",IFERROR(INDEX(Salidas!$F$8:$F$157,MATCH($N69,Salidas!$P$8:$P$157,0)),""))</f>
        <v/>
      </c>
      <c r="H69" s="46">
        <f>IF($N69="","",IFERROR(INDEX(Salidas!$G$8:$G$157,MATCH($N69,Salidas!$P$8:$P$157,0)),""))</f>
        <v/>
      </c>
      <c r="I69" s="47">
        <f>IF($N69="","",IFERROR(INDEX(Salidas!$H$8:$H$157,MATCH($N69,Salidas!$P$8:$P$157,0)),""))</f>
        <v/>
      </c>
      <c r="J69" s="18">
        <f>IF($N69="","",IFERROR(INDEX(Salidas!$I$8:$I$157,MATCH($N69,Salidas!$P$8:$P$157,0)),""))</f>
        <v/>
      </c>
      <c r="K69" s="18">
        <f>IF($N69="","",IFERROR(INDEX(Salidas!$J$8:$J$157,MATCH($N69,Salidas!$P$8:$P$157,0)),""))</f>
        <v/>
      </c>
      <c r="L69" s="15">
        <f>IF($N69="","",IFERROR(INDEX(Salidas!$K$8:$K$157,MATCH($N69,Salidas!$P$8:$P$157,0)),""))</f>
        <v/>
      </c>
      <c r="M69" s="15">
        <f>IF($N69="","",IFERROR(INDEX(Salidas!$Q$8:$Q$157,MATCH($N69,Salidas!$P$8:$P$157,0)),""))</f>
        <v/>
      </c>
      <c r="N69" s="48">
        <f>IFERROR(SMALL(Salidas!$P$8:$P$157,ROWS($N$8:N69)),"")</f>
        <v/>
      </c>
    </row>
    <row r="70" ht="22" customHeight="1">
      <c r="A70" s="8">
        <f>IF($N70="","",ROWS($A$8:A70))</f>
        <v/>
      </c>
      <c r="B70" s="39">
        <f>IF($N70="","",IFERROR(INDEX(Salidas!$D$8:$D$157,MATCH($N70,Salidas!$P$8:$P$157,0)),""))</f>
        <v/>
      </c>
      <c r="C70" s="40">
        <f>IF($N70="","",IFERROR(INDEX(Salidas!$E$8:$E$157,MATCH($N70,Salidas!$P$8:$P$157,0)),""))</f>
        <v/>
      </c>
      <c r="D70" s="11">
        <f>IF($N70="","",IFERROR(INDEX(Salidas!$A$8:$A$157,MATCH($N70,Salidas!$P$8:$P$157,0)),""))</f>
        <v/>
      </c>
      <c r="E70" s="11">
        <f>IF($N70="","",IFERROR(INDEX(Salidas!$B$8:$B$157,MATCH($N70,Salidas!$P$8:$P$157,0)),""))</f>
        <v/>
      </c>
      <c r="F70" s="11">
        <f>IF($N70="","",IFERROR(INDEX(Salidas!$C$8:$C$157,MATCH($N70,Salidas!$P$8:$P$157,0)),""))</f>
        <v/>
      </c>
      <c r="G70" s="11">
        <f>IF($N70="","",IFERROR(INDEX(Salidas!$F$8:$F$157,MATCH($N70,Salidas!$P$8:$P$157,0)),""))</f>
        <v/>
      </c>
      <c r="H70" s="41">
        <f>IF($N70="","",IFERROR(INDEX(Salidas!$G$8:$G$157,MATCH($N70,Salidas!$P$8:$P$157,0)),""))</f>
        <v/>
      </c>
      <c r="I70" s="42">
        <f>IF($N70="","",IFERROR(INDEX(Salidas!$H$8:$H$157,MATCH($N70,Salidas!$P$8:$P$157,0)),""))</f>
        <v/>
      </c>
      <c r="J70" s="11">
        <f>IF($N70="","",IFERROR(INDEX(Salidas!$I$8:$I$157,MATCH($N70,Salidas!$P$8:$P$157,0)),""))</f>
        <v/>
      </c>
      <c r="K70" s="11">
        <f>IF($N70="","",IFERROR(INDEX(Salidas!$J$8:$J$157,MATCH($N70,Salidas!$P$8:$P$157,0)),""))</f>
        <v/>
      </c>
      <c r="L70" s="8">
        <f>IF($N70="","",IFERROR(INDEX(Salidas!$K$8:$K$157,MATCH($N70,Salidas!$P$8:$P$157,0)),""))</f>
        <v/>
      </c>
      <c r="M70" s="8">
        <f>IF($N70="","",IFERROR(INDEX(Salidas!$Q$8:$Q$157,MATCH($N70,Salidas!$P$8:$P$157,0)),""))</f>
        <v/>
      </c>
      <c r="N70" s="43">
        <f>IFERROR(SMALL(Salidas!$P$8:$P$157,ROWS($N$8:N70)),"")</f>
        <v/>
      </c>
    </row>
    <row r="71" ht="22" customHeight="1">
      <c r="A71" s="15">
        <f>IF($N71="","",ROWS($A$8:A71))</f>
        <v/>
      </c>
      <c r="B71" s="44">
        <f>IF($N71="","",IFERROR(INDEX(Salidas!$D$8:$D$157,MATCH($N71,Salidas!$P$8:$P$157,0)),""))</f>
        <v/>
      </c>
      <c r="C71" s="45">
        <f>IF($N71="","",IFERROR(INDEX(Salidas!$E$8:$E$157,MATCH($N71,Salidas!$P$8:$P$157,0)),""))</f>
        <v/>
      </c>
      <c r="D71" s="18">
        <f>IF($N71="","",IFERROR(INDEX(Salidas!$A$8:$A$157,MATCH($N71,Salidas!$P$8:$P$157,0)),""))</f>
        <v/>
      </c>
      <c r="E71" s="18">
        <f>IF($N71="","",IFERROR(INDEX(Salidas!$B$8:$B$157,MATCH($N71,Salidas!$P$8:$P$157,0)),""))</f>
        <v/>
      </c>
      <c r="F71" s="18">
        <f>IF($N71="","",IFERROR(INDEX(Salidas!$C$8:$C$157,MATCH($N71,Salidas!$P$8:$P$157,0)),""))</f>
        <v/>
      </c>
      <c r="G71" s="18">
        <f>IF($N71="","",IFERROR(INDEX(Salidas!$F$8:$F$157,MATCH($N71,Salidas!$P$8:$P$157,0)),""))</f>
        <v/>
      </c>
      <c r="H71" s="46">
        <f>IF($N71="","",IFERROR(INDEX(Salidas!$G$8:$G$157,MATCH($N71,Salidas!$P$8:$P$157,0)),""))</f>
        <v/>
      </c>
      <c r="I71" s="47">
        <f>IF($N71="","",IFERROR(INDEX(Salidas!$H$8:$H$157,MATCH($N71,Salidas!$P$8:$P$157,0)),""))</f>
        <v/>
      </c>
      <c r="J71" s="18">
        <f>IF($N71="","",IFERROR(INDEX(Salidas!$I$8:$I$157,MATCH($N71,Salidas!$P$8:$P$157,0)),""))</f>
        <v/>
      </c>
      <c r="K71" s="18">
        <f>IF($N71="","",IFERROR(INDEX(Salidas!$J$8:$J$157,MATCH($N71,Salidas!$P$8:$P$157,0)),""))</f>
        <v/>
      </c>
      <c r="L71" s="15">
        <f>IF($N71="","",IFERROR(INDEX(Salidas!$K$8:$K$157,MATCH($N71,Salidas!$P$8:$P$157,0)),""))</f>
        <v/>
      </c>
      <c r="M71" s="15">
        <f>IF($N71="","",IFERROR(INDEX(Salidas!$Q$8:$Q$157,MATCH($N71,Salidas!$P$8:$P$157,0)),""))</f>
        <v/>
      </c>
      <c r="N71" s="48">
        <f>IFERROR(SMALL(Salidas!$P$8:$P$157,ROWS($N$8:N71)),"")</f>
        <v/>
      </c>
    </row>
    <row r="72" ht="22" customHeight="1">
      <c r="A72" s="8">
        <f>IF($N72="","",ROWS($A$8:A72))</f>
        <v/>
      </c>
      <c r="B72" s="39">
        <f>IF($N72="","",IFERROR(INDEX(Salidas!$D$8:$D$157,MATCH($N72,Salidas!$P$8:$P$157,0)),""))</f>
        <v/>
      </c>
      <c r="C72" s="40">
        <f>IF($N72="","",IFERROR(INDEX(Salidas!$E$8:$E$157,MATCH($N72,Salidas!$P$8:$P$157,0)),""))</f>
        <v/>
      </c>
      <c r="D72" s="11">
        <f>IF($N72="","",IFERROR(INDEX(Salidas!$A$8:$A$157,MATCH($N72,Salidas!$P$8:$P$157,0)),""))</f>
        <v/>
      </c>
      <c r="E72" s="11">
        <f>IF($N72="","",IFERROR(INDEX(Salidas!$B$8:$B$157,MATCH($N72,Salidas!$P$8:$P$157,0)),""))</f>
        <v/>
      </c>
      <c r="F72" s="11">
        <f>IF($N72="","",IFERROR(INDEX(Salidas!$C$8:$C$157,MATCH($N72,Salidas!$P$8:$P$157,0)),""))</f>
        <v/>
      </c>
      <c r="G72" s="11">
        <f>IF($N72="","",IFERROR(INDEX(Salidas!$F$8:$F$157,MATCH($N72,Salidas!$P$8:$P$157,0)),""))</f>
        <v/>
      </c>
      <c r="H72" s="41">
        <f>IF($N72="","",IFERROR(INDEX(Salidas!$G$8:$G$157,MATCH($N72,Salidas!$P$8:$P$157,0)),""))</f>
        <v/>
      </c>
      <c r="I72" s="42">
        <f>IF($N72="","",IFERROR(INDEX(Salidas!$H$8:$H$157,MATCH($N72,Salidas!$P$8:$P$157,0)),""))</f>
        <v/>
      </c>
      <c r="J72" s="11">
        <f>IF($N72="","",IFERROR(INDEX(Salidas!$I$8:$I$157,MATCH($N72,Salidas!$P$8:$P$157,0)),""))</f>
        <v/>
      </c>
      <c r="K72" s="11">
        <f>IF($N72="","",IFERROR(INDEX(Salidas!$J$8:$J$157,MATCH($N72,Salidas!$P$8:$P$157,0)),""))</f>
        <v/>
      </c>
      <c r="L72" s="8">
        <f>IF($N72="","",IFERROR(INDEX(Salidas!$K$8:$K$157,MATCH($N72,Salidas!$P$8:$P$157,0)),""))</f>
        <v/>
      </c>
      <c r="M72" s="8">
        <f>IF($N72="","",IFERROR(INDEX(Salidas!$Q$8:$Q$157,MATCH($N72,Salidas!$P$8:$P$157,0)),""))</f>
        <v/>
      </c>
      <c r="N72" s="43">
        <f>IFERROR(SMALL(Salidas!$P$8:$P$157,ROWS($N$8:N72)),"")</f>
        <v/>
      </c>
    </row>
    <row r="73" ht="22" customHeight="1">
      <c r="A73" s="15">
        <f>IF($N73="","",ROWS($A$8:A73))</f>
        <v/>
      </c>
      <c r="B73" s="44">
        <f>IF($N73="","",IFERROR(INDEX(Salidas!$D$8:$D$157,MATCH($N73,Salidas!$P$8:$P$157,0)),""))</f>
        <v/>
      </c>
      <c r="C73" s="45">
        <f>IF($N73="","",IFERROR(INDEX(Salidas!$E$8:$E$157,MATCH($N73,Salidas!$P$8:$P$157,0)),""))</f>
        <v/>
      </c>
      <c r="D73" s="18">
        <f>IF($N73="","",IFERROR(INDEX(Salidas!$A$8:$A$157,MATCH($N73,Salidas!$P$8:$P$157,0)),""))</f>
        <v/>
      </c>
      <c r="E73" s="18">
        <f>IF($N73="","",IFERROR(INDEX(Salidas!$B$8:$B$157,MATCH($N73,Salidas!$P$8:$P$157,0)),""))</f>
        <v/>
      </c>
      <c r="F73" s="18">
        <f>IF($N73="","",IFERROR(INDEX(Salidas!$C$8:$C$157,MATCH($N73,Salidas!$P$8:$P$157,0)),""))</f>
        <v/>
      </c>
      <c r="G73" s="18">
        <f>IF($N73="","",IFERROR(INDEX(Salidas!$F$8:$F$157,MATCH($N73,Salidas!$P$8:$P$157,0)),""))</f>
        <v/>
      </c>
      <c r="H73" s="46">
        <f>IF($N73="","",IFERROR(INDEX(Salidas!$G$8:$G$157,MATCH($N73,Salidas!$P$8:$P$157,0)),""))</f>
        <v/>
      </c>
      <c r="I73" s="47">
        <f>IF($N73="","",IFERROR(INDEX(Salidas!$H$8:$H$157,MATCH($N73,Salidas!$P$8:$P$157,0)),""))</f>
        <v/>
      </c>
      <c r="J73" s="18">
        <f>IF($N73="","",IFERROR(INDEX(Salidas!$I$8:$I$157,MATCH($N73,Salidas!$P$8:$P$157,0)),""))</f>
        <v/>
      </c>
      <c r="K73" s="18">
        <f>IF($N73="","",IFERROR(INDEX(Salidas!$J$8:$J$157,MATCH($N73,Salidas!$P$8:$P$157,0)),""))</f>
        <v/>
      </c>
      <c r="L73" s="15">
        <f>IF($N73="","",IFERROR(INDEX(Salidas!$K$8:$K$157,MATCH($N73,Salidas!$P$8:$P$157,0)),""))</f>
        <v/>
      </c>
      <c r="M73" s="15">
        <f>IF($N73="","",IFERROR(INDEX(Salidas!$Q$8:$Q$157,MATCH($N73,Salidas!$P$8:$P$157,0)),""))</f>
        <v/>
      </c>
      <c r="N73" s="48">
        <f>IFERROR(SMALL(Salidas!$P$8:$P$157,ROWS($N$8:N73)),"")</f>
        <v/>
      </c>
    </row>
    <row r="74" ht="22" customHeight="1">
      <c r="A74" s="8">
        <f>IF($N74="","",ROWS($A$8:A74))</f>
        <v/>
      </c>
      <c r="B74" s="39">
        <f>IF($N74="","",IFERROR(INDEX(Salidas!$D$8:$D$157,MATCH($N74,Salidas!$P$8:$P$157,0)),""))</f>
        <v/>
      </c>
      <c r="C74" s="40">
        <f>IF($N74="","",IFERROR(INDEX(Salidas!$E$8:$E$157,MATCH($N74,Salidas!$P$8:$P$157,0)),""))</f>
        <v/>
      </c>
      <c r="D74" s="11">
        <f>IF($N74="","",IFERROR(INDEX(Salidas!$A$8:$A$157,MATCH($N74,Salidas!$P$8:$P$157,0)),""))</f>
        <v/>
      </c>
      <c r="E74" s="11">
        <f>IF($N74="","",IFERROR(INDEX(Salidas!$B$8:$B$157,MATCH($N74,Salidas!$P$8:$P$157,0)),""))</f>
        <v/>
      </c>
      <c r="F74" s="11">
        <f>IF($N74="","",IFERROR(INDEX(Salidas!$C$8:$C$157,MATCH($N74,Salidas!$P$8:$P$157,0)),""))</f>
        <v/>
      </c>
      <c r="G74" s="11">
        <f>IF($N74="","",IFERROR(INDEX(Salidas!$F$8:$F$157,MATCH($N74,Salidas!$P$8:$P$157,0)),""))</f>
        <v/>
      </c>
      <c r="H74" s="41">
        <f>IF($N74="","",IFERROR(INDEX(Salidas!$G$8:$G$157,MATCH($N74,Salidas!$P$8:$P$157,0)),""))</f>
        <v/>
      </c>
      <c r="I74" s="42">
        <f>IF($N74="","",IFERROR(INDEX(Salidas!$H$8:$H$157,MATCH($N74,Salidas!$P$8:$P$157,0)),""))</f>
        <v/>
      </c>
      <c r="J74" s="11">
        <f>IF($N74="","",IFERROR(INDEX(Salidas!$I$8:$I$157,MATCH($N74,Salidas!$P$8:$P$157,0)),""))</f>
        <v/>
      </c>
      <c r="K74" s="11">
        <f>IF($N74="","",IFERROR(INDEX(Salidas!$J$8:$J$157,MATCH($N74,Salidas!$P$8:$P$157,0)),""))</f>
        <v/>
      </c>
      <c r="L74" s="8">
        <f>IF($N74="","",IFERROR(INDEX(Salidas!$K$8:$K$157,MATCH($N74,Salidas!$P$8:$P$157,0)),""))</f>
        <v/>
      </c>
      <c r="M74" s="8">
        <f>IF($N74="","",IFERROR(INDEX(Salidas!$Q$8:$Q$157,MATCH($N74,Salidas!$P$8:$P$157,0)),""))</f>
        <v/>
      </c>
      <c r="N74" s="43">
        <f>IFERROR(SMALL(Salidas!$P$8:$P$157,ROWS($N$8:N74)),"")</f>
        <v/>
      </c>
    </row>
    <row r="75" ht="22" customHeight="1">
      <c r="A75" s="15">
        <f>IF($N75="","",ROWS($A$8:A75))</f>
        <v/>
      </c>
      <c r="B75" s="44">
        <f>IF($N75="","",IFERROR(INDEX(Salidas!$D$8:$D$157,MATCH($N75,Salidas!$P$8:$P$157,0)),""))</f>
        <v/>
      </c>
      <c r="C75" s="45">
        <f>IF($N75="","",IFERROR(INDEX(Salidas!$E$8:$E$157,MATCH($N75,Salidas!$P$8:$P$157,0)),""))</f>
        <v/>
      </c>
      <c r="D75" s="18">
        <f>IF($N75="","",IFERROR(INDEX(Salidas!$A$8:$A$157,MATCH($N75,Salidas!$P$8:$P$157,0)),""))</f>
        <v/>
      </c>
      <c r="E75" s="18">
        <f>IF($N75="","",IFERROR(INDEX(Salidas!$B$8:$B$157,MATCH($N75,Salidas!$P$8:$P$157,0)),""))</f>
        <v/>
      </c>
      <c r="F75" s="18">
        <f>IF($N75="","",IFERROR(INDEX(Salidas!$C$8:$C$157,MATCH($N75,Salidas!$P$8:$P$157,0)),""))</f>
        <v/>
      </c>
      <c r="G75" s="18">
        <f>IF($N75="","",IFERROR(INDEX(Salidas!$F$8:$F$157,MATCH($N75,Salidas!$P$8:$P$157,0)),""))</f>
        <v/>
      </c>
      <c r="H75" s="46">
        <f>IF($N75="","",IFERROR(INDEX(Salidas!$G$8:$G$157,MATCH($N75,Salidas!$P$8:$P$157,0)),""))</f>
        <v/>
      </c>
      <c r="I75" s="47">
        <f>IF($N75="","",IFERROR(INDEX(Salidas!$H$8:$H$157,MATCH($N75,Salidas!$P$8:$P$157,0)),""))</f>
        <v/>
      </c>
      <c r="J75" s="18">
        <f>IF($N75="","",IFERROR(INDEX(Salidas!$I$8:$I$157,MATCH($N75,Salidas!$P$8:$P$157,0)),""))</f>
        <v/>
      </c>
      <c r="K75" s="18">
        <f>IF($N75="","",IFERROR(INDEX(Salidas!$J$8:$J$157,MATCH($N75,Salidas!$P$8:$P$157,0)),""))</f>
        <v/>
      </c>
      <c r="L75" s="15">
        <f>IF($N75="","",IFERROR(INDEX(Salidas!$K$8:$K$157,MATCH($N75,Salidas!$P$8:$P$157,0)),""))</f>
        <v/>
      </c>
      <c r="M75" s="15">
        <f>IF($N75="","",IFERROR(INDEX(Salidas!$Q$8:$Q$157,MATCH($N75,Salidas!$P$8:$P$157,0)),""))</f>
        <v/>
      </c>
      <c r="N75" s="48">
        <f>IFERROR(SMALL(Salidas!$P$8:$P$157,ROWS($N$8:N75)),"")</f>
        <v/>
      </c>
    </row>
    <row r="76" ht="22" customHeight="1">
      <c r="A76" s="8">
        <f>IF($N76="","",ROWS($A$8:A76))</f>
        <v/>
      </c>
      <c r="B76" s="39">
        <f>IF($N76="","",IFERROR(INDEX(Salidas!$D$8:$D$157,MATCH($N76,Salidas!$P$8:$P$157,0)),""))</f>
        <v/>
      </c>
      <c r="C76" s="40">
        <f>IF($N76="","",IFERROR(INDEX(Salidas!$E$8:$E$157,MATCH($N76,Salidas!$P$8:$P$157,0)),""))</f>
        <v/>
      </c>
      <c r="D76" s="11">
        <f>IF($N76="","",IFERROR(INDEX(Salidas!$A$8:$A$157,MATCH($N76,Salidas!$P$8:$P$157,0)),""))</f>
        <v/>
      </c>
      <c r="E76" s="11">
        <f>IF($N76="","",IFERROR(INDEX(Salidas!$B$8:$B$157,MATCH($N76,Salidas!$P$8:$P$157,0)),""))</f>
        <v/>
      </c>
      <c r="F76" s="11">
        <f>IF($N76="","",IFERROR(INDEX(Salidas!$C$8:$C$157,MATCH($N76,Salidas!$P$8:$P$157,0)),""))</f>
        <v/>
      </c>
      <c r="G76" s="11">
        <f>IF($N76="","",IFERROR(INDEX(Salidas!$F$8:$F$157,MATCH($N76,Salidas!$P$8:$P$157,0)),""))</f>
        <v/>
      </c>
      <c r="H76" s="41">
        <f>IF($N76="","",IFERROR(INDEX(Salidas!$G$8:$G$157,MATCH($N76,Salidas!$P$8:$P$157,0)),""))</f>
        <v/>
      </c>
      <c r="I76" s="42">
        <f>IF($N76="","",IFERROR(INDEX(Salidas!$H$8:$H$157,MATCH($N76,Salidas!$P$8:$P$157,0)),""))</f>
        <v/>
      </c>
      <c r="J76" s="11">
        <f>IF($N76="","",IFERROR(INDEX(Salidas!$I$8:$I$157,MATCH($N76,Salidas!$P$8:$P$157,0)),""))</f>
        <v/>
      </c>
      <c r="K76" s="11">
        <f>IF($N76="","",IFERROR(INDEX(Salidas!$J$8:$J$157,MATCH($N76,Salidas!$P$8:$P$157,0)),""))</f>
        <v/>
      </c>
      <c r="L76" s="8">
        <f>IF($N76="","",IFERROR(INDEX(Salidas!$K$8:$K$157,MATCH($N76,Salidas!$P$8:$P$157,0)),""))</f>
        <v/>
      </c>
      <c r="M76" s="8">
        <f>IF($N76="","",IFERROR(INDEX(Salidas!$Q$8:$Q$157,MATCH($N76,Salidas!$P$8:$P$157,0)),""))</f>
        <v/>
      </c>
      <c r="N76" s="43">
        <f>IFERROR(SMALL(Salidas!$P$8:$P$157,ROWS($N$8:N76)),"")</f>
        <v/>
      </c>
    </row>
    <row r="77" ht="22" customHeight="1">
      <c r="A77" s="15">
        <f>IF($N77="","",ROWS($A$8:A77))</f>
        <v/>
      </c>
      <c r="B77" s="44">
        <f>IF($N77="","",IFERROR(INDEX(Salidas!$D$8:$D$157,MATCH($N77,Salidas!$P$8:$P$157,0)),""))</f>
        <v/>
      </c>
      <c r="C77" s="45">
        <f>IF($N77="","",IFERROR(INDEX(Salidas!$E$8:$E$157,MATCH($N77,Salidas!$P$8:$P$157,0)),""))</f>
        <v/>
      </c>
      <c r="D77" s="18">
        <f>IF($N77="","",IFERROR(INDEX(Salidas!$A$8:$A$157,MATCH($N77,Salidas!$P$8:$P$157,0)),""))</f>
        <v/>
      </c>
      <c r="E77" s="18">
        <f>IF($N77="","",IFERROR(INDEX(Salidas!$B$8:$B$157,MATCH($N77,Salidas!$P$8:$P$157,0)),""))</f>
        <v/>
      </c>
      <c r="F77" s="18">
        <f>IF($N77="","",IFERROR(INDEX(Salidas!$C$8:$C$157,MATCH($N77,Salidas!$P$8:$P$157,0)),""))</f>
        <v/>
      </c>
      <c r="G77" s="18">
        <f>IF($N77="","",IFERROR(INDEX(Salidas!$F$8:$F$157,MATCH($N77,Salidas!$P$8:$P$157,0)),""))</f>
        <v/>
      </c>
      <c r="H77" s="46">
        <f>IF($N77="","",IFERROR(INDEX(Salidas!$G$8:$G$157,MATCH($N77,Salidas!$P$8:$P$157,0)),""))</f>
        <v/>
      </c>
      <c r="I77" s="47">
        <f>IF($N77="","",IFERROR(INDEX(Salidas!$H$8:$H$157,MATCH($N77,Salidas!$P$8:$P$157,0)),""))</f>
        <v/>
      </c>
      <c r="J77" s="18">
        <f>IF($N77="","",IFERROR(INDEX(Salidas!$I$8:$I$157,MATCH($N77,Salidas!$P$8:$P$157,0)),""))</f>
        <v/>
      </c>
      <c r="K77" s="18">
        <f>IF($N77="","",IFERROR(INDEX(Salidas!$J$8:$J$157,MATCH($N77,Salidas!$P$8:$P$157,0)),""))</f>
        <v/>
      </c>
      <c r="L77" s="15">
        <f>IF($N77="","",IFERROR(INDEX(Salidas!$K$8:$K$157,MATCH($N77,Salidas!$P$8:$P$157,0)),""))</f>
        <v/>
      </c>
      <c r="M77" s="15">
        <f>IF($N77="","",IFERROR(INDEX(Salidas!$Q$8:$Q$157,MATCH($N77,Salidas!$P$8:$P$157,0)),""))</f>
        <v/>
      </c>
      <c r="N77" s="48">
        <f>IFERROR(SMALL(Salidas!$P$8:$P$157,ROWS($N$8:N77)),"")</f>
        <v/>
      </c>
    </row>
    <row r="78" ht="22" customHeight="1">
      <c r="A78" s="8">
        <f>IF($N78="","",ROWS($A$8:A78))</f>
        <v/>
      </c>
      <c r="B78" s="39">
        <f>IF($N78="","",IFERROR(INDEX(Salidas!$D$8:$D$157,MATCH($N78,Salidas!$P$8:$P$157,0)),""))</f>
        <v/>
      </c>
      <c r="C78" s="40">
        <f>IF($N78="","",IFERROR(INDEX(Salidas!$E$8:$E$157,MATCH($N78,Salidas!$P$8:$P$157,0)),""))</f>
        <v/>
      </c>
      <c r="D78" s="11">
        <f>IF($N78="","",IFERROR(INDEX(Salidas!$A$8:$A$157,MATCH($N78,Salidas!$P$8:$P$157,0)),""))</f>
        <v/>
      </c>
      <c r="E78" s="11">
        <f>IF($N78="","",IFERROR(INDEX(Salidas!$B$8:$B$157,MATCH($N78,Salidas!$P$8:$P$157,0)),""))</f>
        <v/>
      </c>
      <c r="F78" s="11">
        <f>IF($N78="","",IFERROR(INDEX(Salidas!$C$8:$C$157,MATCH($N78,Salidas!$P$8:$P$157,0)),""))</f>
        <v/>
      </c>
      <c r="G78" s="11">
        <f>IF($N78="","",IFERROR(INDEX(Salidas!$F$8:$F$157,MATCH($N78,Salidas!$P$8:$P$157,0)),""))</f>
        <v/>
      </c>
      <c r="H78" s="41">
        <f>IF($N78="","",IFERROR(INDEX(Salidas!$G$8:$G$157,MATCH($N78,Salidas!$P$8:$P$157,0)),""))</f>
        <v/>
      </c>
      <c r="I78" s="42">
        <f>IF($N78="","",IFERROR(INDEX(Salidas!$H$8:$H$157,MATCH($N78,Salidas!$P$8:$P$157,0)),""))</f>
        <v/>
      </c>
      <c r="J78" s="11">
        <f>IF($N78="","",IFERROR(INDEX(Salidas!$I$8:$I$157,MATCH($N78,Salidas!$P$8:$P$157,0)),""))</f>
        <v/>
      </c>
      <c r="K78" s="11">
        <f>IF($N78="","",IFERROR(INDEX(Salidas!$J$8:$J$157,MATCH($N78,Salidas!$P$8:$P$157,0)),""))</f>
        <v/>
      </c>
      <c r="L78" s="8">
        <f>IF($N78="","",IFERROR(INDEX(Salidas!$K$8:$K$157,MATCH($N78,Salidas!$P$8:$P$157,0)),""))</f>
        <v/>
      </c>
      <c r="M78" s="8">
        <f>IF($N78="","",IFERROR(INDEX(Salidas!$Q$8:$Q$157,MATCH($N78,Salidas!$P$8:$P$157,0)),""))</f>
        <v/>
      </c>
      <c r="N78" s="43">
        <f>IFERROR(SMALL(Salidas!$P$8:$P$157,ROWS($N$8:N78)),"")</f>
        <v/>
      </c>
    </row>
    <row r="79" ht="22" customHeight="1">
      <c r="A79" s="15">
        <f>IF($N79="","",ROWS($A$8:A79))</f>
        <v/>
      </c>
      <c r="B79" s="44">
        <f>IF($N79="","",IFERROR(INDEX(Salidas!$D$8:$D$157,MATCH($N79,Salidas!$P$8:$P$157,0)),""))</f>
        <v/>
      </c>
      <c r="C79" s="45">
        <f>IF($N79="","",IFERROR(INDEX(Salidas!$E$8:$E$157,MATCH($N79,Salidas!$P$8:$P$157,0)),""))</f>
        <v/>
      </c>
      <c r="D79" s="18">
        <f>IF($N79="","",IFERROR(INDEX(Salidas!$A$8:$A$157,MATCH($N79,Salidas!$P$8:$P$157,0)),""))</f>
        <v/>
      </c>
      <c r="E79" s="18">
        <f>IF($N79="","",IFERROR(INDEX(Salidas!$B$8:$B$157,MATCH($N79,Salidas!$P$8:$P$157,0)),""))</f>
        <v/>
      </c>
      <c r="F79" s="18">
        <f>IF($N79="","",IFERROR(INDEX(Salidas!$C$8:$C$157,MATCH($N79,Salidas!$P$8:$P$157,0)),""))</f>
        <v/>
      </c>
      <c r="G79" s="18">
        <f>IF($N79="","",IFERROR(INDEX(Salidas!$F$8:$F$157,MATCH($N79,Salidas!$P$8:$P$157,0)),""))</f>
        <v/>
      </c>
      <c r="H79" s="46">
        <f>IF($N79="","",IFERROR(INDEX(Salidas!$G$8:$G$157,MATCH($N79,Salidas!$P$8:$P$157,0)),""))</f>
        <v/>
      </c>
      <c r="I79" s="47">
        <f>IF($N79="","",IFERROR(INDEX(Salidas!$H$8:$H$157,MATCH($N79,Salidas!$P$8:$P$157,0)),""))</f>
        <v/>
      </c>
      <c r="J79" s="18">
        <f>IF($N79="","",IFERROR(INDEX(Salidas!$I$8:$I$157,MATCH($N79,Salidas!$P$8:$P$157,0)),""))</f>
        <v/>
      </c>
      <c r="K79" s="18">
        <f>IF($N79="","",IFERROR(INDEX(Salidas!$J$8:$J$157,MATCH($N79,Salidas!$P$8:$P$157,0)),""))</f>
        <v/>
      </c>
      <c r="L79" s="15">
        <f>IF($N79="","",IFERROR(INDEX(Salidas!$K$8:$K$157,MATCH($N79,Salidas!$P$8:$P$157,0)),""))</f>
        <v/>
      </c>
      <c r="M79" s="15">
        <f>IF($N79="","",IFERROR(INDEX(Salidas!$Q$8:$Q$157,MATCH($N79,Salidas!$P$8:$P$157,0)),""))</f>
        <v/>
      </c>
      <c r="N79" s="48">
        <f>IFERROR(SMALL(Salidas!$P$8:$P$157,ROWS($N$8:N79)),"")</f>
        <v/>
      </c>
    </row>
    <row r="80" ht="22" customHeight="1">
      <c r="A80" s="8">
        <f>IF($N80="","",ROWS($A$8:A80))</f>
        <v/>
      </c>
      <c r="B80" s="39">
        <f>IF($N80="","",IFERROR(INDEX(Salidas!$D$8:$D$157,MATCH($N80,Salidas!$P$8:$P$157,0)),""))</f>
        <v/>
      </c>
      <c r="C80" s="40">
        <f>IF($N80="","",IFERROR(INDEX(Salidas!$E$8:$E$157,MATCH($N80,Salidas!$P$8:$P$157,0)),""))</f>
        <v/>
      </c>
      <c r="D80" s="11">
        <f>IF($N80="","",IFERROR(INDEX(Salidas!$A$8:$A$157,MATCH($N80,Salidas!$P$8:$P$157,0)),""))</f>
        <v/>
      </c>
      <c r="E80" s="11">
        <f>IF($N80="","",IFERROR(INDEX(Salidas!$B$8:$B$157,MATCH($N80,Salidas!$P$8:$P$157,0)),""))</f>
        <v/>
      </c>
      <c r="F80" s="11">
        <f>IF($N80="","",IFERROR(INDEX(Salidas!$C$8:$C$157,MATCH($N80,Salidas!$P$8:$P$157,0)),""))</f>
        <v/>
      </c>
      <c r="G80" s="11">
        <f>IF($N80="","",IFERROR(INDEX(Salidas!$F$8:$F$157,MATCH($N80,Salidas!$P$8:$P$157,0)),""))</f>
        <v/>
      </c>
      <c r="H80" s="41">
        <f>IF($N80="","",IFERROR(INDEX(Salidas!$G$8:$G$157,MATCH($N80,Salidas!$P$8:$P$157,0)),""))</f>
        <v/>
      </c>
      <c r="I80" s="42">
        <f>IF($N80="","",IFERROR(INDEX(Salidas!$H$8:$H$157,MATCH($N80,Salidas!$P$8:$P$157,0)),""))</f>
        <v/>
      </c>
      <c r="J80" s="11">
        <f>IF($N80="","",IFERROR(INDEX(Salidas!$I$8:$I$157,MATCH($N80,Salidas!$P$8:$P$157,0)),""))</f>
        <v/>
      </c>
      <c r="K80" s="11">
        <f>IF($N80="","",IFERROR(INDEX(Salidas!$J$8:$J$157,MATCH($N80,Salidas!$P$8:$P$157,0)),""))</f>
        <v/>
      </c>
      <c r="L80" s="8">
        <f>IF($N80="","",IFERROR(INDEX(Salidas!$K$8:$K$157,MATCH($N80,Salidas!$P$8:$P$157,0)),""))</f>
        <v/>
      </c>
      <c r="M80" s="8">
        <f>IF($N80="","",IFERROR(INDEX(Salidas!$Q$8:$Q$157,MATCH($N80,Salidas!$P$8:$P$157,0)),""))</f>
        <v/>
      </c>
      <c r="N80" s="43">
        <f>IFERROR(SMALL(Salidas!$P$8:$P$157,ROWS($N$8:N80)),"")</f>
        <v/>
      </c>
    </row>
    <row r="81" ht="22" customHeight="1">
      <c r="A81" s="15">
        <f>IF($N81="","",ROWS($A$8:A81))</f>
        <v/>
      </c>
      <c r="B81" s="44">
        <f>IF($N81="","",IFERROR(INDEX(Salidas!$D$8:$D$157,MATCH($N81,Salidas!$P$8:$P$157,0)),""))</f>
        <v/>
      </c>
      <c r="C81" s="45">
        <f>IF($N81="","",IFERROR(INDEX(Salidas!$E$8:$E$157,MATCH($N81,Salidas!$P$8:$P$157,0)),""))</f>
        <v/>
      </c>
      <c r="D81" s="18">
        <f>IF($N81="","",IFERROR(INDEX(Salidas!$A$8:$A$157,MATCH($N81,Salidas!$P$8:$P$157,0)),""))</f>
        <v/>
      </c>
      <c r="E81" s="18">
        <f>IF($N81="","",IFERROR(INDEX(Salidas!$B$8:$B$157,MATCH($N81,Salidas!$P$8:$P$157,0)),""))</f>
        <v/>
      </c>
      <c r="F81" s="18">
        <f>IF($N81="","",IFERROR(INDEX(Salidas!$C$8:$C$157,MATCH($N81,Salidas!$P$8:$P$157,0)),""))</f>
        <v/>
      </c>
      <c r="G81" s="18">
        <f>IF($N81="","",IFERROR(INDEX(Salidas!$F$8:$F$157,MATCH($N81,Salidas!$P$8:$P$157,0)),""))</f>
        <v/>
      </c>
      <c r="H81" s="46">
        <f>IF($N81="","",IFERROR(INDEX(Salidas!$G$8:$G$157,MATCH($N81,Salidas!$P$8:$P$157,0)),""))</f>
        <v/>
      </c>
      <c r="I81" s="47">
        <f>IF($N81="","",IFERROR(INDEX(Salidas!$H$8:$H$157,MATCH($N81,Salidas!$P$8:$P$157,0)),""))</f>
        <v/>
      </c>
      <c r="J81" s="18">
        <f>IF($N81="","",IFERROR(INDEX(Salidas!$I$8:$I$157,MATCH($N81,Salidas!$P$8:$P$157,0)),""))</f>
        <v/>
      </c>
      <c r="K81" s="18">
        <f>IF($N81="","",IFERROR(INDEX(Salidas!$J$8:$J$157,MATCH($N81,Salidas!$P$8:$P$157,0)),""))</f>
        <v/>
      </c>
      <c r="L81" s="15">
        <f>IF($N81="","",IFERROR(INDEX(Salidas!$K$8:$K$157,MATCH($N81,Salidas!$P$8:$P$157,0)),""))</f>
        <v/>
      </c>
      <c r="M81" s="15">
        <f>IF($N81="","",IFERROR(INDEX(Salidas!$Q$8:$Q$157,MATCH($N81,Salidas!$P$8:$P$157,0)),""))</f>
        <v/>
      </c>
      <c r="N81" s="48">
        <f>IFERROR(SMALL(Salidas!$P$8:$P$157,ROWS($N$8:N81)),"")</f>
        <v/>
      </c>
    </row>
    <row r="82" ht="22" customHeight="1">
      <c r="A82" s="8">
        <f>IF($N82="","",ROWS($A$8:A82))</f>
        <v/>
      </c>
      <c r="B82" s="39">
        <f>IF($N82="","",IFERROR(INDEX(Salidas!$D$8:$D$157,MATCH($N82,Salidas!$P$8:$P$157,0)),""))</f>
        <v/>
      </c>
      <c r="C82" s="40">
        <f>IF($N82="","",IFERROR(INDEX(Salidas!$E$8:$E$157,MATCH($N82,Salidas!$P$8:$P$157,0)),""))</f>
        <v/>
      </c>
      <c r="D82" s="11">
        <f>IF($N82="","",IFERROR(INDEX(Salidas!$A$8:$A$157,MATCH($N82,Salidas!$P$8:$P$157,0)),""))</f>
        <v/>
      </c>
      <c r="E82" s="11">
        <f>IF($N82="","",IFERROR(INDEX(Salidas!$B$8:$B$157,MATCH($N82,Salidas!$P$8:$P$157,0)),""))</f>
        <v/>
      </c>
      <c r="F82" s="11">
        <f>IF($N82="","",IFERROR(INDEX(Salidas!$C$8:$C$157,MATCH($N82,Salidas!$P$8:$P$157,0)),""))</f>
        <v/>
      </c>
      <c r="G82" s="11">
        <f>IF($N82="","",IFERROR(INDEX(Salidas!$F$8:$F$157,MATCH($N82,Salidas!$P$8:$P$157,0)),""))</f>
        <v/>
      </c>
      <c r="H82" s="41">
        <f>IF($N82="","",IFERROR(INDEX(Salidas!$G$8:$G$157,MATCH($N82,Salidas!$P$8:$P$157,0)),""))</f>
        <v/>
      </c>
      <c r="I82" s="42">
        <f>IF($N82="","",IFERROR(INDEX(Salidas!$H$8:$H$157,MATCH($N82,Salidas!$P$8:$P$157,0)),""))</f>
        <v/>
      </c>
      <c r="J82" s="11">
        <f>IF($N82="","",IFERROR(INDEX(Salidas!$I$8:$I$157,MATCH($N82,Salidas!$P$8:$P$157,0)),""))</f>
        <v/>
      </c>
      <c r="K82" s="11">
        <f>IF($N82="","",IFERROR(INDEX(Salidas!$J$8:$J$157,MATCH($N82,Salidas!$P$8:$P$157,0)),""))</f>
        <v/>
      </c>
      <c r="L82" s="8">
        <f>IF($N82="","",IFERROR(INDEX(Salidas!$K$8:$K$157,MATCH($N82,Salidas!$P$8:$P$157,0)),""))</f>
        <v/>
      </c>
      <c r="M82" s="8">
        <f>IF($N82="","",IFERROR(INDEX(Salidas!$Q$8:$Q$157,MATCH($N82,Salidas!$P$8:$P$157,0)),""))</f>
        <v/>
      </c>
      <c r="N82" s="43">
        <f>IFERROR(SMALL(Salidas!$P$8:$P$157,ROWS($N$8:N82)),"")</f>
        <v/>
      </c>
    </row>
    <row r="83" ht="22" customHeight="1">
      <c r="A83" s="15">
        <f>IF($N83="","",ROWS($A$8:A83))</f>
        <v/>
      </c>
      <c r="B83" s="44">
        <f>IF($N83="","",IFERROR(INDEX(Salidas!$D$8:$D$157,MATCH($N83,Salidas!$P$8:$P$157,0)),""))</f>
        <v/>
      </c>
      <c r="C83" s="45">
        <f>IF($N83="","",IFERROR(INDEX(Salidas!$E$8:$E$157,MATCH($N83,Salidas!$P$8:$P$157,0)),""))</f>
        <v/>
      </c>
      <c r="D83" s="18">
        <f>IF($N83="","",IFERROR(INDEX(Salidas!$A$8:$A$157,MATCH($N83,Salidas!$P$8:$P$157,0)),""))</f>
        <v/>
      </c>
      <c r="E83" s="18">
        <f>IF($N83="","",IFERROR(INDEX(Salidas!$B$8:$B$157,MATCH($N83,Salidas!$P$8:$P$157,0)),""))</f>
        <v/>
      </c>
      <c r="F83" s="18">
        <f>IF($N83="","",IFERROR(INDEX(Salidas!$C$8:$C$157,MATCH($N83,Salidas!$P$8:$P$157,0)),""))</f>
        <v/>
      </c>
      <c r="G83" s="18">
        <f>IF($N83="","",IFERROR(INDEX(Salidas!$F$8:$F$157,MATCH($N83,Salidas!$P$8:$P$157,0)),""))</f>
        <v/>
      </c>
      <c r="H83" s="46">
        <f>IF($N83="","",IFERROR(INDEX(Salidas!$G$8:$G$157,MATCH($N83,Salidas!$P$8:$P$157,0)),""))</f>
        <v/>
      </c>
      <c r="I83" s="47">
        <f>IF($N83="","",IFERROR(INDEX(Salidas!$H$8:$H$157,MATCH($N83,Salidas!$P$8:$P$157,0)),""))</f>
        <v/>
      </c>
      <c r="J83" s="18">
        <f>IF($N83="","",IFERROR(INDEX(Salidas!$I$8:$I$157,MATCH($N83,Salidas!$P$8:$P$157,0)),""))</f>
        <v/>
      </c>
      <c r="K83" s="18">
        <f>IF($N83="","",IFERROR(INDEX(Salidas!$J$8:$J$157,MATCH($N83,Salidas!$P$8:$P$157,0)),""))</f>
        <v/>
      </c>
      <c r="L83" s="15">
        <f>IF($N83="","",IFERROR(INDEX(Salidas!$K$8:$K$157,MATCH($N83,Salidas!$P$8:$P$157,0)),""))</f>
        <v/>
      </c>
      <c r="M83" s="15">
        <f>IF($N83="","",IFERROR(INDEX(Salidas!$Q$8:$Q$157,MATCH($N83,Salidas!$P$8:$P$157,0)),""))</f>
        <v/>
      </c>
      <c r="N83" s="48">
        <f>IFERROR(SMALL(Salidas!$P$8:$P$157,ROWS($N$8:N83)),"")</f>
        <v/>
      </c>
    </row>
    <row r="84" ht="22" customHeight="1">
      <c r="A84" s="8">
        <f>IF($N84="","",ROWS($A$8:A84))</f>
        <v/>
      </c>
      <c r="B84" s="39">
        <f>IF($N84="","",IFERROR(INDEX(Salidas!$D$8:$D$157,MATCH($N84,Salidas!$P$8:$P$157,0)),""))</f>
        <v/>
      </c>
      <c r="C84" s="40">
        <f>IF($N84="","",IFERROR(INDEX(Salidas!$E$8:$E$157,MATCH($N84,Salidas!$P$8:$P$157,0)),""))</f>
        <v/>
      </c>
      <c r="D84" s="11">
        <f>IF($N84="","",IFERROR(INDEX(Salidas!$A$8:$A$157,MATCH($N84,Salidas!$P$8:$P$157,0)),""))</f>
        <v/>
      </c>
      <c r="E84" s="11">
        <f>IF($N84="","",IFERROR(INDEX(Salidas!$B$8:$B$157,MATCH($N84,Salidas!$P$8:$P$157,0)),""))</f>
        <v/>
      </c>
      <c r="F84" s="11">
        <f>IF($N84="","",IFERROR(INDEX(Salidas!$C$8:$C$157,MATCH($N84,Salidas!$P$8:$P$157,0)),""))</f>
        <v/>
      </c>
      <c r="G84" s="11">
        <f>IF($N84="","",IFERROR(INDEX(Salidas!$F$8:$F$157,MATCH($N84,Salidas!$P$8:$P$157,0)),""))</f>
        <v/>
      </c>
      <c r="H84" s="41">
        <f>IF($N84="","",IFERROR(INDEX(Salidas!$G$8:$G$157,MATCH($N84,Salidas!$P$8:$P$157,0)),""))</f>
        <v/>
      </c>
      <c r="I84" s="42">
        <f>IF($N84="","",IFERROR(INDEX(Salidas!$H$8:$H$157,MATCH($N84,Salidas!$P$8:$P$157,0)),""))</f>
        <v/>
      </c>
      <c r="J84" s="11">
        <f>IF($N84="","",IFERROR(INDEX(Salidas!$I$8:$I$157,MATCH($N84,Salidas!$P$8:$P$157,0)),""))</f>
        <v/>
      </c>
      <c r="K84" s="11">
        <f>IF($N84="","",IFERROR(INDEX(Salidas!$J$8:$J$157,MATCH($N84,Salidas!$P$8:$P$157,0)),""))</f>
        <v/>
      </c>
      <c r="L84" s="8">
        <f>IF($N84="","",IFERROR(INDEX(Salidas!$K$8:$K$157,MATCH($N84,Salidas!$P$8:$P$157,0)),""))</f>
        <v/>
      </c>
      <c r="M84" s="8">
        <f>IF($N84="","",IFERROR(INDEX(Salidas!$Q$8:$Q$157,MATCH($N84,Salidas!$P$8:$P$157,0)),""))</f>
        <v/>
      </c>
      <c r="N84" s="43">
        <f>IFERROR(SMALL(Salidas!$P$8:$P$157,ROWS($N$8:N84)),"")</f>
        <v/>
      </c>
    </row>
    <row r="85" ht="22" customHeight="1">
      <c r="A85" s="15">
        <f>IF($N85="","",ROWS($A$8:A85))</f>
        <v/>
      </c>
      <c r="B85" s="44">
        <f>IF($N85="","",IFERROR(INDEX(Salidas!$D$8:$D$157,MATCH($N85,Salidas!$P$8:$P$157,0)),""))</f>
        <v/>
      </c>
      <c r="C85" s="45">
        <f>IF($N85="","",IFERROR(INDEX(Salidas!$E$8:$E$157,MATCH($N85,Salidas!$P$8:$P$157,0)),""))</f>
        <v/>
      </c>
      <c r="D85" s="18">
        <f>IF($N85="","",IFERROR(INDEX(Salidas!$A$8:$A$157,MATCH($N85,Salidas!$P$8:$P$157,0)),""))</f>
        <v/>
      </c>
      <c r="E85" s="18">
        <f>IF($N85="","",IFERROR(INDEX(Salidas!$B$8:$B$157,MATCH($N85,Salidas!$P$8:$P$157,0)),""))</f>
        <v/>
      </c>
      <c r="F85" s="18">
        <f>IF($N85="","",IFERROR(INDEX(Salidas!$C$8:$C$157,MATCH($N85,Salidas!$P$8:$P$157,0)),""))</f>
        <v/>
      </c>
      <c r="G85" s="18">
        <f>IF($N85="","",IFERROR(INDEX(Salidas!$F$8:$F$157,MATCH($N85,Salidas!$P$8:$P$157,0)),""))</f>
        <v/>
      </c>
      <c r="H85" s="46">
        <f>IF($N85="","",IFERROR(INDEX(Salidas!$G$8:$G$157,MATCH($N85,Salidas!$P$8:$P$157,0)),""))</f>
        <v/>
      </c>
      <c r="I85" s="47">
        <f>IF($N85="","",IFERROR(INDEX(Salidas!$H$8:$H$157,MATCH($N85,Salidas!$P$8:$P$157,0)),""))</f>
        <v/>
      </c>
      <c r="J85" s="18">
        <f>IF($N85="","",IFERROR(INDEX(Salidas!$I$8:$I$157,MATCH($N85,Salidas!$P$8:$P$157,0)),""))</f>
        <v/>
      </c>
      <c r="K85" s="18">
        <f>IF($N85="","",IFERROR(INDEX(Salidas!$J$8:$J$157,MATCH($N85,Salidas!$P$8:$P$157,0)),""))</f>
        <v/>
      </c>
      <c r="L85" s="15">
        <f>IF($N85="","",IFERROR(INDEX(Salidas!$K$8:$K$157,MATCH($N85,Salidas!$P$8:$P$157,0)),""))</f>
        <v/>
      </c>
      <c r="M85" s="15">
        <f>IF($N85="","",IFERROR(INDEX(Salidas!$Q$8:$Q$157,MATCH($N85,Salidas!$P$8:$P$157,0)),""))</f>
        <v/>
      </c>
      <c r="N85" s="48">
        <f>IFERROR(SMALL(Salidas!$P$8:$P$157,ROWS($N$8:N85)),"")</f>
        <v/>
      </c>
    </row>
    <row r="86" ht="22" customHeight="1">
      <c r="A86" s="8">
        <f>IF($N86="","",ROWS($A$8:A86))</f>
        <v/>
      </c>
      <c r="B86" s="39">
        <f>IF($N86="","",IFERROR(INDEX(Salidas!$D$8:$D$157,MATCH($N86,Salidas!$P$8:$P$157,0)),""))</f>
        <v/>
      </c>
      <c r="C86" s="40">
        <f>IF($N86="","",IFERROR(INDEX(Salidas!$E$8:$E$157,MATCH($N86,Salidas!$P$8:$P$157,0)),""))</f>
        <v/>
      </c>
      <c r="D86" s="11">
        <f>IF($N86="","",IFERROR(INDEX(Salidas!$A$8:$A$157,MATCH($N86,Salidas!$P$8:$P$157,0)),""))</f>
        <v/>
      </c>
      <c r="E86" s="11">
        <f>IF($N86="","",IFERROR(INDEX(Salidas!$B$8:$B$157,MATCH($N86,Salidas!$P$8:$P$157,0)),""))</f>
        <v/>
      </c>
      <c r="F86" s="11">
        <f>IF($N86="","",IFERROR(INDEX(Salidas!$C$8:$C$157,MATCH($N86,Salidas!$P$8:$P$157,0)),""))</f>
        <v/>
      </c>
      <c r="G86" s="11">
        <f>IF($N86="","",IFERROR(INDEX(Salidas!$F$8:$F$157,MATCH($N86,Salidas!$P$8:$P$157,0)),""))</f>
        <v/>
      </c>
      <c r="H86" s="41">
        <f>IF($N86="","",IFERROR(INDEX(Salidas!$G$8:$G$157,MATCH($N86,Salidas!$P$8:$P$157,0)),""))</f>
        <v/>
      </c>
      <c r="I86" s="42">
        <f>IF($N86="","",IFERROR(INDEX(Salidas!$H$8:$H$157,MATCH($N86,Salidas!$P$8:$P$157,0)),""))</f>
        <v/>
      </c>
      <c r="J86" s="11">
        <f>IF($N86="","",IFERROR(INDEX(Salidas!$I$8:$I$157,MATCH($N86,Salidas!$P$8:$P$157,0)),""))</f>
        <v/>
      </c>
      <c r="K86" s="11">
        <f>IF($N86="","",IFERROR(INDEX(Salidas!$J$8:$J$157,MATCH($N86,Salidas!$P$8:$P$157,0)),""))</f>
        <v/>
      </c>
      <c r="L86" s="8">
        <f>IF($N86="","",IFERROR(INDEX(Salidas!$K$8:$K$157,MATCH($N86,Salidas!$P$8:$P$157,0)),""))</f>
        <v/>
      </c>
      <c r="M86" s="8">
        <f>IF($N86="","",IFERROR(INDEX(Salidas!$Q$8:$Q$157,MATCH($N86,Salidas!$P$8:$P$157,0)),""))</f>
        <v/>
      </c>
      <c r="N86" s="43">
        <f>IFERROR(SMALL(Salidas!$P$8:$P$157,ROWS($N$8:N86)),"")</f>
        <v/>
      </c>
    </row>
    <row r="87" ht="22" customHeight="1">
      <c r="A87" s="15">
        <f>IF($N87="","",ROWS($A$8:A87))</f>
        <v/>
      </c>
      <c r="B87" s="44">
        <f>IF($N87="","",IFERROR(INDEX(Salidas!$D$8:$D$157,MATCH($N87,Salidas!$P$8:$P$157,0)),""))</f>
        <v/>
      </c>
      <c r="C87" s="45">
        <f>IF($N87="","",IFERROR(INDEX(Salidas!$E$8:$E$157,MATCH($N87,Salidas!$P$8:$P$157,0)),""))</f>
        <v/>
      </c>
      <c r="D87" s="18">
        <f>IF($N87="","",IFERROR(INDEX(Salidas!$A$8:$A$157,MATCH($N87,Salidas!$P$8:$P$157,0)),""))</f>
        <v/>
      </c>
      <c r="E87" s="18">
        <f>IF($N87="","",IFERROR(INDEX(Salidas!$B$8:$B$157,MATCH($N87,Salidas!$P$8:$P$157,0)),""))</f>
        <v/>
      </c>
      <c r="F87" s="18">
        <f>IF($N87="","",IFERROR(INDEX(Salidas!$C$8:$C$157,MATCH($N87,Salidas!$P$8:$P$157,0)),""))</f>
        <v/>
      </c>
      <c r="G87" s="18">
        <f>IF($N87="","",IFERROR(INDEX(Salidas!$F$8:$F$157,MATCH($N87,Salidas!$P$8:$P$157,0)),""))</f>
        <v/>
      </c>
      <c r="H87" s="46">
        <f>IF($N87="","",IFERROR(INDEX(Salidas!$G$8:$G$157,MATCH($N87,Salidas!$P$8:$P$157,0)),""))</f>
        <v/>
      </c>
      <c r="I87" s="47">
        <f>IF($N87="","",IFERROR(INDEX(Salidas!$H$8:$H$157,MATCH($N87,Salidas!$P$8:$P$157,0)),""))</f>
        <v/>
      </c>
      <c r="J87" s="18">
        <f>IF($N87="","",IFERROR(INDEX(Salidas!$I$8:$I$157,MATCH($N87,Salidas!$P$8:$P$157,0)),""))</f>
        <v/>
      </c>
      <c r="K87" s="18">
        <f>IF($N87="","",IFERROR(INDEX(Salidas!$J$8:$J$157,MATCH($N87,Salidas!$P$8:$P$157,0)),""))</f>
        <v/>
      </c>
      <c r="L87" s="15">
        <f>IF($N87="","",IFERROR(INDEX(Salidas!$K$8:$K$157,MATCH($N87,Salidas!$P$8:$P$157,0)),""))</f>
        <v/>
      </c>
      <c r="M87" s="15">
        <f>IF($N87="","",IFERROR(INDEX(Salidas!$Q$8:$Q$157,MATCH($N87,Salidas!$P$8:$P$157,0)),""))</f>
        <v/>
      </c>
      <c r="N87" s="48">
        <f>IFERROR(SMALL(Salidas!$P$8:$P$157,ROWS($N$8:N87)),"")</f>
        <v/>
      </c>
    </row>
    <row r="88" ht="22" customHeight="1">
      <c r="A88" s="8">
        <f>IF($N88="","",ROWS($A$8:A88))</f>
        <v/>
      </c>
      <c r="B88" s="39">
        <f>IF($N88="","",IFERROR(INDEX(Salidas!$D$8:$D$157,MATCH($N88,Salidas!$P$8:$P$157,0)),""))</f>
        <v/>
      </c>
      <c r="C88" s="40">
        <f>IF($N88="","",IFERROR(INDEX(Salidas!$E$8:$E$157,MATCH($N88,Salidas!$P$8:$P$157,0)),""))</f>
        <v/>
      </c>
      <c r="D88" s="11">
        <f>IF($N88="","",IFERROR(INDEX(Salidas!$A$8:$A$157,MATCH($N88,Salidas!$P$8:$P$157,0)),""))</f>
        <v/>
      </c>
      <c r="E88" s="11">
        <f>IF($N88="","",IFERROR(INDEX(Salidas!$B$8:$B$157,MATCH($N88,Salidas!$P$8:$P$157,0)),""))</f>
        <v/>
      </c>
      <c r="F88" s="11">
        <f>IF($N88="","",IFERROR(INDEX(Salidas!$C$8:$C$157,MATCH($N88,Salidas!$P$8:$P$157,0)),""))</f>
        <v/>
      </c>
      <c r="G88" s="11">
        <f>IF($N88="","",IFERROR(INDEX(Salidas!$F$8:$F$157,MATCH($N88,Salidas!$P$8:$P$157,0)),""))</f>
        <v/>
      </c>
      <c r="H88" s="41">
        <f>IF($N88="","",IFERROR(INDEX(Salidas!$G$8:$G$157,MATCH($N88,Salidas!$P$8:$P$157,0)),""))</f>
        <v/>
      </c>
      <c r="I88" s="42">
        <f>IF($N88="","",IFERROR(INDEX(Salidas!$H$8:$H$157,MATCH($N88,Salidas!$P$8:$P$157,0)),""))</f>
        <v/>
      </c>
      <c r="J88" s="11">
        <f>IF($N88="","",IFERROR(INDEX(Salidas!$I$8:$I$157,MATCH($N88,Salidas!$P$8:$P$157,0)),""))</f>
        <v/>
      </c>
      <c r="K88" s="11">
        <f>IF($N88="","",IFERROR(INDEX(Salidas!$J$8:$J$157,MATCH($N88,Salidas!$P$8:$P$157,0)),""))</f>
        <v/>
      </c>
      <c r="L88" s="8">
        <f>IF($N88="","",IFERROR(INDEX(Salidas!$K$8:$K$157,MATCH($N88,Salidas!$P$8:$P$157,0)),""))</f>
        <v/>
      </c>
      <c r="M88" s="8">
        <f>IF($N88="","",IFERROR(INDEX(Salidas!$Q$8:$Q$157,MATCH($N88,Salidas!$P$8:$P$157,0)),""))</f>
        <v/>
      </c>
      <c r="N88" s="43">
        <f>IFERROR(SMALL(Salidas!$P$8:$P$157,ROWS($N$8:N88)),"")</f>
        <v/>
      </c>
    </row>
    <row r="89" ht="22" customHeight="1">
      <c r="A89" s="15">
        <f>IF($N89="","",ROWS($A$8:A89))</f>
        <v/>
      </c>
      <c r="B89" s="44">
        <f>IF($N89="","",IFERROR(INDEX(Salidas!$D$8:$D$157,MATCH($N89,Salidas!$P$8:$P$157,0)),""))</f>
        <v/>
      </c>
      <c r="C89" s="45">
        <f>IF($N89="","",IFERROR(INDEX(Salidas!$E$8:$E$157,MATCH($N89,Salidas!$P$8:$P$157,0)),""))</f>
        <v/>
      </c>
      <c r="D89" s="18">
        <f>IF($N89="","",IFERROR(INDEX(Salidas!$A$8:$A$157,MATCH($N89,Salidas!$P$8:$P$157,0)),""))</f>
        <v/>
      </c>
      <c r="E89" s="18">
        <f>IF($N89="","",IFERROR(INDEX(Salidas!$B$8:$B$157,MATCH($N89,Salidas!$P$8:$P$157,0)),""))</f>
        <v/>
      </c>
      <c r="F89" s="18">
        <f>IF($N89="","",IFERROR(INDEX(Salidas!$C$8:$C$157,MATCH($N89,Salidas!$P$8:$P$157,0)),""))</f>
        <v/>
      </c>
      <c r="G89" s="18">
        <f>IF($N89="","",IFERROR(INDEX(Salidas!$F$8:$F$157,MATCH($N89,Salidas!$P$8:$P$157,0)),""))</f>
        <v/>
      </c>
      <c r="H89" s="46">
        <f>IF($N89="","",IFERROR(INDEX(Salidas!$G$8:$G$157,MATCH($N89,Salidas!$P$8:$P$157,0)),""))</f>
        <v/>
      </c>
      <c r="I89" s="47">
        <f>IF($N89="","",IFERROR(INDEX(Salidas!$H$8:$H$157,MATCH($N89,Salidas!$P$8:$P$157,0)),""))</f>
        <v/>
      </c>
      <c r="J89" s="18">
        <f>IF($N89="","",IFERROR(INDEX(Salidas!$I$8:$I$157,MATCH($N89,Salidas!$P$8:$P$157,0)),""))</f>
        <v/>
      </c>
      <c r="K89" s="18">
        <f>IF($N89="","",IFERROR(INDEX(Salidas!$J$8:$J$157,MATCH($N89,Salidas!$P$8:$P$157,0)),""))</f>
        <v/>
      </c>
      <c r="L89" s="15">
        <f>IF($N89="","",IFERROR(INDEX(Salidas!$K$8:$K$157,MATCH($N89,Salidas!$P$8:$P$157,0)),""))</f>
        <v/>
      </c>
      <c r="M89" s="15">
        <f>IF($N89="","",IFERROR(INDEX(Salidas!$Q$8:$Q$157,MATCH($N89,Salidas!$P$8:$P$157,0)),""))</f>
        <v/>
      </c>
      <c r="N89" s="48">
        <f>IFERROR(SMALL(Salidas!$P$8:$P$157,ROWS($N$8:N89)),"")</f>
        <v/>
      </c>
    </row>
    <row r="90" ht="22" customHeight="1">
      <c r="A90" s="8">
        <f>IF($N90="","",ROWS($A$8:A90))</f>
        <v/>
      </c>
      <c r="B90" s="39">
        <f>IF($N90="","",IFERROR(INDEX(Salidas!$D$8:$D$157,MATCH($N90,Salidas!$P$8:$P$157,0)),""))</f>
        <v/>
      </c>
      <c r="C90" s="40">
        <f>IF($N90="","",IFERROR(INDEX(Salidas!$E$8:$E$157,MATCH($N90,Salidas!$P$8:$P$157,0)),""))</f>
        <v/>
      </c>
      <c r="D90" s="11">
        <f>IF($N90="","",IFERROR(INDEX(Salidas!$A$8:$A$157,MATCH($N90,Salidas!$P$8:$P$157,0)),""))</f>
        <v/>
      </c>
      <c r="E90" s="11">
        <f>IF($N90="","",IFERROR(INDEX(Salidas!$B$8:$B$157,MATCH($N90,Salidas!$P$8:$P$157,0)),""))</f>
        <v/>
      </c>
      <c r="F90" s="11">
        <f>IF($N90="","",IFERROR(INDEX(Salidas!$C$8:$C$157,MATCH($N90,Salidas!$P$8:$P$157,0)),""))</f>
        <v/>
      </c>
      <c r="G90" s="11">
        <f>IF($N90="","",IFERROR(INDEX(Salidas!$F$8:$F$157,MATCH($N90,Salidas!$P$8:$P$157,0)),""))</f>
        <v/>
      </c>
      <c r="H90" s="41">
        <f>IF($N90="","",IFERROR(INDEX(Salidas!$G$8:$G$157,MATCH($N90,Salidas!$P$8:$P$157,0)),""))</f>
        <v/>
      </c>
      <c r="I90" s="42">
        <f>IF($N90="","",IFERROR(INDEX(Salidas!$H$8:$H$157,MATCH($N90,Salidas!$P$8:$P$157,0)),""))</f>
        <v/>
      </c>
      <c r="J90" s="11">
        <f>IF($N90="","",IFERROR(INDEX(Salidas!$I$8:$I$157,MATCH($N90,Salidas!$P$8:$P$157,0)),""))</f>
        <v/>
      </c>
      <c r="K90" s="11">
        <f>IF($N90="","",IFERROR(INDEX(Salidas!$J$8:$J$157,MATCH($N90,Salidas!$P$8:$P$157,0)),""))</f>
        <v/>
      </c>
      <c r="L90" s="8">
        <f>IF($N90="","",IFERROR(INDEX(Salidas!$K$8:$K$157,MATCH($N90,Salidas!$P$8:$P$157,0)),""))</f>
        <v/>
      </c>
      <c r="M90" s="8">
        <f>IF($N90="","",IFERROR(INDEX(Salidas!$Q$8:$Q$157,MATCH($N90,Salidas!$P$8:$P$157,0)),""))</f>
        <v/>
      </c>
      <c r="N90" s="43">
        <f>IFERROR(SMALL(Salidas!$P$8:$P$157,ROWS($N$8:N90)),"")</f>
        <v/>
      </c>
    </row>
    <row r="91" ht="22" customHeight="1">
      <c r="A91" s="15">
        <f>IF($N91="","",ROWS($A$8:A91))</f>
        <v/>
      </c>
      <c r="B91" s="44">
        <f>IF($N91="","",IFERROR(INDEX(Salidas!$D$8:$D$157,MATCH($N91,Salidas!$P$8:$P$157,0)),""))</f>
        <v/>
      </c>
      <c r="C91" s="45">
        <f>IF($N91="","",IFERROR(INDEX(Salidas!$E$8:$E$157,MATCH($N91,Salidas!$P$8:$P$157,0)),""))</f>
        <v/>
      </c>
      <c r="D91" s="18">
        <f>IF($N91="","",IFERROR(INDEX(Salidas!$A$8:$A$157,MATCH($N91,Salidas!$P$8:$P$157,0)),""))</f>
        <v/>
      </c>
      <c r="E91" s="18">
        <f>IF($N91="","",IFERROR(INDEX(Salidas!$B$8:$B$157,MATCH($N91,Salidas!$P$8:$P$157,0)),""))</f>
        <v/>
      </c>
      <c r="F91" s="18">
        <f>IF($N91="","",IFERROR(INDEX(Salidas!$C$8:$C$157,MATCH($N91,Salidas!$P$8:$P$157,0)),""))</f>
        <v/>
      </c>
      <c r="G91" s="18">
        <f>IF($N91="","",IFERROR(INDEX(Salidas!$F$8:$F$157,MATCH($N91,Salidas!$P$8:$P$157,0)),""))</f>
        <v/>
      </c>
      <c r="H91" s="46">
        <f>IF($N91="","",IFERROR(INDEX(Salidas!$G$8:$G$157,MATCH($N91,Salidas!$P$8:$P$157,0)),""))</f>
        <v/>
      </c>
      <c r="I91" s="47">
        <f>IF($N91="","",IFERROR(INDEX(Salidas!$H$8:$H$157,MATCH($N91,Salidas!$P$8:$P$157,0)),""))</f>
        <v/>
      </c>
      <c r="J91" s="18">
        <f>IF($N91="","",IFERROR(INDEX(Salidas!$I$8:$I$157,MATCH($N91,Salidas!$P$8:$P$157,0)),""))</f>
        <v/>
      </c>
      <c r="K91" s="18">
        <f>IF($N91="","",IFERROR(INDEX(Salidas!$J$8:$J$157,MATCH($N91,Salidas!$P$8:$P$157,0)),""))</f>
        <v/>
      </c>
      <c r="L91" s="15">
        <f>IF($N91="","",IFERROR(INDEX(Salidas!$K$8:$K$157,MATCH($N91,Salidas!$P$8:$P$157,0)),""))</f>
        <v/>
      </c>
      <c r="M91" s="15">
        <f>IF($N91="","",IFERROR(INDEX(Salidas!$Q$8:$Q$157,MATCH($N91,Salidas!$P$8:$P$157,0)),""))</f>
        <v/>
      </c>
      <c r="N91" s="48">
        <f>IFERROR(SMALL(Salidas!$P$8:$P$157,ROWS($N$8:N91)),"")</f>
        <v/>
      </c>
    </row>
    <row r="92" ht="22" customHeight="1">
      <c r="A92" s="8">
        <f>IF($N92="","",ROWS($A$8:A92))</f>
        <v/>
      </c>
      <c r="B92" s="39">
        <f>IF($N92="","",IFERROR(INDEX(Salidas!$D$8:$D$157,MATCH($N92,Salidas!$P$8:$P$157,0)),""))</f>
        <v/>
      </c>
      <c r="C92" s="40">
        <f>IF($N92="","",IFERROR(INDEX(Salidas!$E$8:$E$157,MATCH($N92,Salidas!$P$8:$P$157,0)),""))</f>
        <v/>
      </c>
      <c r="D92" s="11">
        <f>IF($N92="","",IFERROR(INDEX(Salidas!$A$8:$A$157,MATCH($N92,Salidas!$P$8:$P$157,0)),""))</f>
        <v/>
      </c>
      <c r="E92" s="11">
        <f>IF($N92="","",IFERROR(INDEX(Salidas!$B$8:$B$157,MATCH($N92,Salidas!$P$8:$P$157,0)),""))</f>
        <v/>
      </c>
      <c r="F92" s="11">
        <f>IF($N92="","",IFERROR(INDEX(Salidas!$C$8:$C$157,MATCH($N92,Salidas!$P$8:$P$157,0)),""))</f>
        <v/>
      </c>
      <c r="G92" s="11">
        <f>IF($N92="","",IFERROR(INDEX(Salidas!$F$8:$F$157,MATCH($N92,Salidas!$P$8:$P$157,0)),""))</f>
        <v/>
      </c>
      <c r="H92" s="41">
        <f>IF($N92="","",IFERROR(INDEX(Salidas!$G$8:$G$157,MATCH($N92,Salidas!$P$8:$P$157,0)),""))</f>
        <v/>
      </c>
      <c r="I92" s="42">
        <f>IF($N92="","",IFERROR(INDEX(Salidas!$H$8:$H$157,MATCH($N92,Salidas!$P$8:$P$157,0)),""))</f>
        <v/>
      </c>
      <c r="J92" s="11">
        <f>IF($N92="","",IFERROR(INDEX(Salidas!$I$8:$I$157,MATCH($N92,Salidas!$P$8:$P$157,0)),""))</f>
        <v/>
      </c>
      <c r="K92" s="11">
        <f>IF($N92="","",IFERROR(INDEX(Salidas!$J$8:$J$157,MATCH($N92,Salidas!$P$8:$P$157,0)),""))</f>
        <v/>
      </c>
      <c r="L92" s="8">
        <f>IF($N92="","",IFERROR(INDEX(Salidas!$K$8:$K$157,MATCH($N92,Salidas!$P$8:$P$157,0)),""))</f>
        <v/>
      </c>
      <c r="M92" s="8">
        <f>IF($N92="","",IFERROR(INDEX(Salidas!$Q$8:$Q$157,MATCH($N92,Salidas!$P$8:$P$157,0)),""))</f>
        <v/>
      </c>
      <c r="N92" s="43">
        <f>IFERROR(SMALL(Salidas!$P$8:$P$157,ROWS($N$8:N92)),"")</f>
        <v/>
      </c>
    </row>
    <row r="93" ht="22" customHeight="1">
      <c r="A93" s="15">
        <f>IF($N93="","",ROWS($A$8:A93))</f>
        <v/>
      </c>
      <c r="B93" s="44">
        <f>IF($N93="","",IFERROR(INDEX(Salidas!$D$8:$D$157,MATCH($N93,Salidas!$P$8:$P$157,0)),""))</f>
        <v/>
      </c>
      <c r="C93" s="45">
        <f>IF($N93="","",IFERROR(INDEX(Salidas!$E$8:$E$157,MATCH($N93,Salidas!$P$8:$P$157,0)),""))</f>
        <v/>
      </c>
      <c r="D93" s="18">
        <f>IF($N93="","",IFERROR(INDEX(Salidas!$A$8:$A$157,MATCH($N93,Salidas!$P$8:$P$157,0)),""))</f>
        <v/>
      </c>
      <c r="E93" s="18">
        <f>IF($N93="","",IFERROR(INDEX(Salidas!$B$8:$B$157,MATCH($N93,Salidas!$P$8:$P$157,0)),""))</f>
        <v/>
      </c>
      <c r="F93" s="18">
        <f>IF($N93="","",IFERROR(INDEX(Salidas!$C$8:$C$157,MATCH($N93,Salidas!$P$8:$P$157,0)),""))</f>
        <v/>
      </c>
      <c r="G93" s="18">
        <f>IF($N93="","",IFERROR(INDEX(Salidas!$F$8:$F$157,MATCH($N93,Salidas!$P$8:$P$157,0)),""))</f>
        <v/>
      </c>
      <c r="H93" s="46">
        <f>IF($N93="","",IFERROR(INDEX(Salidas!$G$8:$G$157,MATCH($N93,Salidas!$P$8:$P$157,0)),""))</f>
        <v/>
      </c>
      <c r="I93" s="47">
        <f>IF($N93="","",IFERROR(INDEX(Salidas!$H$8:$H$157,MATCH($N93,Salidas!$P$8:$P$157,0)),""))</f>
        <v/>
      </c>
      <c r="J93" s="18">
        <f>IF($N93="","",IFERROR(INDEX(Salidas!$I$8:$I$157,MATCH($N93,Salidas!$P$8:$P$157,0)),""))</f>
        <v/>
      </c>
      <c r="K93" s="18">
        <f>IF($N93="","",IFERROR(INDEX(Salidas!$J$8:$J$157,MATCH($N93,Salidas!$P$8:$P$157,0)),""))</f>
        <v/>
      </c>
      <c r="L93" s="15">
        <f>IF($N93="","",IFERROR(INDEX(Salidas!$K$8:$K$157,MATCH($N93,Salidas!$P$8:$P$157,0)),""))</f>
        <v/>
      </c>
      <c r="M93" s="15">
        <f>IF($N93="","",IFERROR(INDEX(Salidas!$Q$8:$Q$157,MATCH($N93,Salidas!$P$8:$P$157,0)),""))</f>
        <v/>
      </c>
      <c r="N93" s="48">
        <f>IFERROR(SMALL(Salidas!$P$8:$P$157,ROWS($N$8:N93)),"")</f>
        <v/>
      </c>
    </row>
    <row r="94" ht="22" customHeight="1">
      <c r="A94" s="8">
        <f>IF($N94="","",ROWS($A$8:A94))</f>
        <v/>
      </c>
      <c r="B94" s="39">
        <f>IF($N94="","",IFERROR(INDEX(Salidas!$D$8:$D$157,MATCH($N94,Salidas!$P$8:$P$157,0)),""))</f>
        <v/>
      </c>
      <c r="C94" s="40">
        <f>IF($N94="","",IFERROR(INDEX(Salidas!$E$8:$E$157,MATCH($N94,Salidas!$P$8:$P$157,0)),""))</f>
        <v/>
      </c>
      <c r="D94" s="11">
        <f>IF($N94="","",IFERROR(INDEX(Salidas!$A$8:$A$157,MATCH($N94,Salidas!$P$8:$P$157,0)),""))</f>
        <v/>
      </c>
      <c r="E94" s="11">
        <f>IF($N94="","",IFERROR(INDEX(Salidas!$B$8:$B$157,MATCH($N94,Salidas!$P$8:$P$157,0)),""))</f>
        <v/>
      </c>
      <c r="F94" s="11">
        <f>IF($N94="","",IFERROR(INDEX(Salidas!$C$8:$C$157,MATCH($N94,Salidas!$P$8:$P$157,0)),""))</f>
        <v/>
      </c>
      <c r="G94" s="11">
        <f>IF($N94="","",IFERROR(INDEX(Salidas!$F$8:$F$157,MATCH($N94,Salidas!$P$8:$P$157,0)),""))</f>
        <v/>
      </c>
      <c r="H94" s="41">
        <f>IF($N94="","",IFERROR(INDEX(Salidas!$G$8:$G$157,MATCH($N94,Salidas!$P$8:$P$157,0)),""))</f>
        <v/>
      </c>
      <c r="I94" s="42">
        <f>IF($N94="","",IFERROR(INDEX(Salidas!$H$8:$H$157,MATCH($N94,Salidas!$P$8:$P$157,0)),""))</f>
        <v/>
      </c>
      <c r="J94" s="11">
        <f>IF($N94="","",IFERROR(INDEX(Salidas!$I$8:$I$157,MATCH($N94,Salidas!$P$8:$P$157,0)),""))</f>
        <v/>
      </c>
      <c r="K94" s="11">
        <f>IF($N94="","",IFERROR(INDEX(Salidas!$J$8:$J$157,MATCH($N94,Salidas!$P$8:$P$157,0)),""))</f>
        <v/>
      </c>
      <c r="L94" s="8">
        <f>IF($N94="","",IFERROR(INDEX(Salidas!$K$8:$K$157,MATCH($N94,Salidas!$P$8:$P$157,0)),""))</f>
        <v/>
      </c>
      <c r="M94" s="8">
        <f>IF($N94="","",IFERROR(INDEX(Salidas!$Q$8:$Q$157,MATCH($N94,Salidas!$P$8:$P$157,0)),""))</f>
        <v/>
      </c>
      <c r="N94" s="43">
        <f>IFERROR(SMALL(Salidas!$P$8:$P$157,ROWS($N$8:N94)),"")</f>
        <v/>
      </c>
    </row>
    <row r="95" ht="22" customHeight="1">
      <c r="A95" s="15">
        <f>IF($N95="","",ROWS($A$8:A95))</f>
        <v/>
      </c>
      <c r="B95" s="44">
        <f>IF($N95="","",IFERROR(INDEX(Salidas!$D$8:$D$157,MATCH($N95,Salidas!$P$8:$P$157,0)),""))</f>
        <v/>
      </c>
      <c r="C95" s="45">
        <f>IF($N95="","",IFERROR(INDEX(Salidas!$E$8:$E$157,MATCH($N95,Salidas!$P$8:$P$157,0)),""))</f>
        <v/>
      </c>
      <c r="D95" s="18">
        <f>IF($N95="","",IFERROR(INDEX(Salidas!$A$8:$A$157,MATCH($N95,Salidas!$P$8:$P$157,0)),""))</f>
        <v/>
      </c>
      <c r="E95" s="18">
        <f>IF($N95="","",IFERROR(INDEX(Salidas!$B$8:$B$157,MATCH($N95,Salidas!$P$8:$P$157,0)),""))</f>
        <v/>
      </c>
      <c r="F95" s="18">
        <f>IF($N95="","",IFERROR(INDEX(Salidas!$C$8:$C$157,MATCH($N95,Salidas!$P$8:$P$157,0)),""))</f>
        <v/>
      </c>
      <c r="G95" s="18">
        <f>IF($N95="","",IFERROR(INDEX(Salidas!$F$8:$F$157,MATCH($N95,Salidas!$P$8:$P$157,0)),""))</f>
        <v/>
      </c>
      <c r="H95" s="46">
        <f>IF($N95="","",IFERROR(INDEX(Salidas!$G$8:$G$157,MATCH($N95,Salidas!$P$8:$P$157,0)),""))</f>
        <v/>
      </c>
      <c r="I95" s="47">
        <f>IF($N95="","",IFERROR(INDEX(Salidas!$H$8:$H$157,MATCH($N95,Salidas!$P$8:$P$157,0)),""))</f>
        <v/>
      </c>
      <c r="J95" s="18">
        <f>IF($N95="","",IFERROR(INDEX(Salidas!$I$8:$I$157,MATCH($N95,Salidas!$P$8:$P$157,0)),""))</f>
        <v/>
      </c>
      <c r="K95" s="18">
        <f>IF($N95="","",IFERROR(INDEX(Salidas!$J$8:$J$157,MATCH($N95,Salidas!$P$8:$P$157,0)),""))</f>
        <v/>
      </c>
      <c r="L95" s="15">
        <f>IF($N95="","",IFERROR(INDEX(Salidas!$K$8:$K$157,MATCH($N95,Salidas!$P$8:$P$157,0)),""))</f>
        <v/>
      </c>
      <c r="M95" s="15">
        <f>IF($N95="","",IFERROR(INDEX(Salidas!$Q$8:$Q$157,MATCH($N95,Salidas!$P$8:$P$157,0)),""))</f>
        <v/>
      </c>
      <c r="N95" s="48">
        <f>IFERROR(SMALL(Salidas!$P$8:$P$157,ROWS($N$8:N95)),"")</f>
        <v/>
      </c>
    </row>
    <row r="96" ht="22" customHeight="1">
      <c r="A96" s="8">
        <f>IF($N96="","",ROWS($A$8:A96))</f>
        <v/>
      </c>
      <c r="B96" s="39">
        <f>IF($N96="","",IFERROR(INDEX(Salidas!$D$8:$D$157,MATCH($N96,Salidas!$P$8:$P$157,0)),""))</f>
        <v/>
      </c>
      <c r="C96" s="40">
        <f>IF($N96="","",IFERROR(INDEX(Salidas!$E$8:$E$157,MATCH($N96,Salidas!$P$8:$P$157,0)),""))</f>
        <v/>
      </c>
      <c r="D96" s="11">
        <f>IF($N96="","",IFERROR(INDEX(Salidas!$A$8:$A$157,MATCH($N96,Salidas!$P$8:$P$157,0)),""))</f>
        <v/>
      </c>
      <c r="E96" s="11">
        <f>IF($N96="","",IFERROR(INDEX(Salidas!$B$8:$B$157,MATCH($N96,Salidas!$P$8:$P$157,0)),""))</f>
        <v/>
      </c>
      <c r="F96" s="11">
        <f>IF($N96="","",IFERROR(INDEX(Salidas!$C$8:$C$157,MATCH($N96,Salidas!$P$8:$P$157,0)),""))</f>
        <v/>
      </c>
      <c r="G96" s="11">
        <f>IF($N96="","",IFERROR(INDEX(Salidas!$F$8:$F$157,MATCH($N96,Salidas!$P$8:$P$157,0)),""))</f>
        <v/>
      </c>
      <c r="H96" s="41">
        <f>IF($N96="","",IFERROR(INDEX(Salidas!$G$8:$G$157,MATCH($N96,Salidas!$P$8:$P$157,0)),""))</f>
        <v/>
      </c>
      <c r="I96" s="42">
        <f>IF($N96="","",IFERROR(INDEX(Salidas!$H$8:$H$157,MATCH($N96,Salidas!$P$8:$P$157,0)),""))</f>
        <v/>
      </c>
      <c r="J96" s="11">
        <f>IF($N96="","",IFERROR(INDEX(Salidas!$I$8:$I$157,MATCH($N96,Salidas!$P$8:$P$157,0)),""))</f>
        <v/>
      </c>
      <c r="K96" s="11">
        <f>IF($N96="","",IFERROR(INDEX(Salidas!$J$8:$J$157,MATCH($N96,Salidas!$P$8:$P$157,0)),""))</f>
        <v/>
      </c>
      <c r="L96" s="8">
        <f>IF($N96="","",IFERROR(INDEX(Salidas!$K$8:$K$157,MATCH($N96,Salidas!$P$8:$P$157,0)),""))</f>
        <v/>
      </c>
      <c r="M96" s="8">
        <f>IF($N96="","",IFERROR(INDEX(Salidas!$Q$8:$Q$157,MATCH($N96,Salidas!$P$8:$P$157,0)),""))</f>
        <v/>
      </c>
      <c r="N96" s="43">
        <f>IFERROR(SMALL(Salidas!$P$8:$P$157,ROWS($N$8:N96)),"")</f>
        <v/>
      </c>
    </row>
    <row r="97" ht="22" customHeight="1">
      <c r="A97" s="15">
        <f>IF($N97="","",ROWS($A$8:A97))</f>
        <v/>
      </c>
      <c r="B97" s="44">
        <f>IF($N97="","",IFERROR(INDEX(Salidas!$D$8:$D$157,MATCH($N97,Salidas!$P$8:$P$157,0)),""))</f>
        <v/>
      </c>
      <c r="C97" s="45">
        <f>IF($N97="","",IFERROR(INDEX(Salidas!$E$8:$E$157,MATCH($N97,Salidas!$P$8:$P$157,0)),""))</f>
        <v/>
      </c>
      <c r="D97" s="18">
        <f>IF($N97="","",IFERROR(INDEX(Salidas!$A$8:$A$157,MATCH($N97,Salidas!$P$8:$P$157,0)),""))</f>
        <v/>
      </c>
      <c r="E97" s="18">
        <f>IF($N97="","",IFERROR(INDEX(Salidas!$B$8:$B$157,MATCH($N97,Salidas!$P$8:$P$157,0)),""))</f>
        <v/>
      </c>
      <c r="F97" s="18">
        <f>IF($N97="","",IFERROR(INDEX(Salidas!$C$8:$C$157,MATCH($N97,Salidas!$P$8:$P$157,0)),""))</f>
        <v/>
      </c>
      <c r="G97" s="18">
        <f>IF($N97="","",IFERROR(INDEX(Salidas!$F$8:$F$157,MATCH($N97,Salidas!$P$8:$P$157,0)),""))</f>
        <v/>
      </c>
      <c r="H97" s="46">
        <f>IF($N97="","",IFERROR(INDEX(Salidas!$G$8:$G$157,MATCH($N97,Salidas!$P$8:$P$157,0)),""))</f>
        <v/>
      </c>
      <c r="I97" s="47">
        <f>IF($N97="","",IFERROR(INDEX(Salidas!$H$8:$H$157,MATCH($N97,Salidas!$P$8:$P$157,0)),""))</f>
        <v/>
      </c>
      <c r="J97" s="18">
        <f>IF($N97="","",IFERROR(INDEX(Salidas!$I$8:$I$157,MATCH($N97,Salidas!$P$8:$P$157,0)),""))</f>
        <v/>
      </c>
      <c r="K97" s="18">
        <f>IF($N97="","",IFERROR(INDEX(Salidas!$J$8:$J$157,MATCH($N97,Salidas!$P$8:$P$157,0)),""))</f>
        <v/>
      </c>
      <c r="L97" s="15">
        <f>IF($N97="","",IFERROR(INDEX(Salidas!$K$8:$K$157,MATCH($N97,Salidas!$P$8:$P$157,0)),""))</f>
        <v/>
      </c>
      <c r="M97" s="15">
        <f>IF($N97="","",IFERROR(INDEX(Salidas!$Q$8:$Q$157,MATCH($N97,Salidas!$P$8:$P$157,0)),""))</f>
        <v/>
      </c>
      <c r="N97" s="48">
        <f>IFERROR(SMALL(Salidas!$P$8:$P$157,ROWS($N$8:N97)),"")</f>
        <v/>
      </c>
    </row>
    <row r="98" ht="22" customHeight="1">
      <c r="A98" s="8">
        <f>IF($N98="","",ROWS($A$8:A98))</f>
        <v/>
      </c>
      <c r="B98" s="39">
        <f>IF($N98="","",IFERROR(INDEX(Salidas!$D$8:$D$157,MATCH($N98,Salidas!$P$8:$P$157,0)),""))</f>
        <v/>
      </c>
      <c r="C98" s="40">
        <f>IF($N98="","",IFERROR(INDEX(Salidas!$E$8:$E$157,MATCH($N98,Salidas!$P$8:$P$157,0)),""))</f>
        <v/>
      </c>
      <c r="D98" s="11">
        <f>IF($N98="","",IFERROR(INDEX(Salidas!$A$8:$A$157,MATCH($N98,Salidas!$P$8:$P$157,0)),""))</f>
        <v/>
      </c>
      <c r="E98" s="11">
        <f>IF($N98="","",IFERROR(INDEX(Salidas!$B$8:$B$157,MATCH($N98,Salidas!$P$8:$P$157,0)),""))</f>
        <v/>
      </c>
      <c r="F98" s="11">
        <f>IF($N98="","",IFERROR(INDEX(Salidas!$C$8:$C$157,MATCH($N98,Salidas!$P$8:$P$157,0)),""))</f>
        <v/>
      </c>
      <c r="G98" s="11">
        <f>IF($N98="","",IFERROR(INDEX(Salidas!$F$8:$F$157,MATCH($N98,Salidas!$P$8:$P$157,0)),""))</f>
        <v/>
      </c>
      <c r="H98" s="41">
        <f>IF($N98="","",IFERROR(INDEX(Salidas!$G$8:$G$157,MATCH($N98,Salidas!$P$8:$P$157,0)),""))</f>
        <v/>
      </c>
      <c r="I98" s="42">
        <f>IF($N98="","",IFERROR(INDEX(Salidas!$H$8:$H$157,MATCH($N98,Salidas!$P$8:$P$157,0)),""))</f>
        <v/>
      </c>
      <c r="J98" s="11">
        <f>IF($N98="","",IFERROR(INDEX(Salidas!$I$8:$I$157,MATCH($N98,Salidas!$P$8:$P$157,0)),""))</f>
        <v/>
      </c>
      <c r="K98" s="11">
        <f>IF($N98="","",IFERROR(INDEX(Salidas!$J$8:$J$157,MATCH($N98,Salidas!$P$8:$P$157,0)),""))</f>
        <v/>
      </c>
      <c r="L98" s="8">
        <f>IF($N98="","",IFERROR(INDEX(Salidas!$K$8:$K$157,MATCH($N98,Salidas!$P$8:$P$157,0)),""))</f>
        <v/>
      </c>
      <c r="M98" s="8">
        <f>IF($N98="","",IFERROR(INDEX(Salidas!$Q$8:$Q$157,MATCH($N98,Salidas!$P$8:$P$157,0)),""))</f>
        <v/>
      </c>
      <c r="N98" s="43">
        <f>IFERROR(SMALL(Salidas!$P$8:$P$157,ROWS($N$8:N98)),"")</f>
        <v/>
      </c>
    </row>
    <row r="99" ht="22" customHeight="1">
      <c r="A99" s="15">
        <f>IF($N99="","",ROWS($A$8:A99))</f>
        <v/>
      </c>
      <c r="B99" s="44">
        <f>IF($N99="","",IFERROR(INDEX(Salidas!$D$8:$D$157,MATCH($N99,Salidas!$P$8:$P$157,0)),""))</f>
        <v/>
      </c>
      <c r="C99" s="45">
        <f>IF($N99="","",IFERROR(INDEX(Salidas!$E$8:$E$157,MATCH($N99,Salidas!$P$8:$P$157,0)),""))</f>
        <v/>
      </c>
      <c r="D99" s="18">
        <f>IF($N99="","",IFERROR(INDEX(Salidas!$A$8:$A$157,MATCH($N99,Salidas!$P$8:$P$157,0)),""))</f>
        <v/>
      </c>
      <c r="E99" s="18">
        <f>IF($N99="","",IFERROR(INDEX(Salidas!$B$8:$B$157,MATCH($N99,Salidas!$P$8:$P$157,0)),""))</f>
        <v/>
      </c>
      <c r="F99" s="18">
        <f>IF($N99="","",IFERROR(INDEX(Salidas!$C$8:$C$157,MATCH($N99,Salidas!$P$8:$P$157,0)),""))</f>
        <v/>
      </c>
      <c r="G99" s="18">
        <f>IF($N99="","",IFERROR(INDEX(Salidas!$F$8:$F$157,MATCH($N99,Salidas!$P$8:$P$157,0)),""))</f>
        <v/>
      </c>
      <c r="H99" s="46">
        <f>IF($N99="","",IFERROR(INDEX(Salidas!$G$8:$G$157,MATCH($N99,Salidas!$P$8:$P$157,0)),""))</f>
        <v/>
      </c>
      <c r="I99" s="47">
        <f>IF($N99="","",IFERROR(INDEX(Salidas!$H$8:$H$157,MATCH($N99,Salidas!$P$8:$P$157,0)),""))</f>
        <v/>
      </c>
      <c r="J99" s="18">
        <f>IF($N99="","",IFERROR(INDEX(Salidas!$I$8:$I$157,MATCH($N99,Salidas!$P$8:$P$157,0)),""))</f>
        <v/>
      </c>
      <c r="K99" s="18">
        <f>IF($N99="","",IFERROR(INDEX(Salidas!$J$8:$J$157,MATCH($N99,Salidas!$P$8:$P$157,0)),""))</f>
        <v/>
      </c>
      <c r="L99" s="15">
        <f>IF($N99="","",IFERROR(INDEX(Salidas!$K$8:$K$157,MATCH($N99,Salidas!$P$8:$P$157,0)),""))</f>
        <v/>
      </c>
      <c r="M99" s="15">
        <f>IF($N99="","",IFERROR(INDEX(Salidas!$Q$8:$Q$157,MATCH($N99,Salidas!$P$8:$P$157,0)),""))</f>
        <v/>
      </c>
      <c r="N99" s="48">
        <f>IFERROR(SMALL(Salidas!$P$8:$P$157,ROWS($N$8:N99)),"")</f>
        <v/>
      </c>
    </row>
    <row r="100" ht="22" customHeight="1">
      <c r="A100" s="8">
        <f>IF($N100="","",ROWS($A$8:A100))</f>
        <v/>
      </c>
      <c r="B100" s="39">
        <f>IF($N100="","",IFERROR(INDEX(Salidas!$D$8:$D$157,MATCH($N100,Salidas!$P$8:$P$157,0)),""))</f>
        <v/>
      </c>
      <c r="C100" s="40">
        <f>IF($N100="","",IFERROR(INDEX(Salidas!$E$8:$E$157,MATCH($N100,Salidas!$P$8:$P$157,0)),""))</f>
        <v/>
      </c>
      <c r="D100" s="11">
        <f>IF($N100="","",IFERROR(INDEX(Salidas!$A$8:$A$157,MATCH($N100,Salidas!$P$8:$P$157,0)),""))</f>
        <v/>
      </c>
      <c r="E100" s="11">
        <f>IF($N100="","",IFERROR(INDEX(Salidas!$B$8:$B$157,MATCH($N100,Salidas!$P$8:$P$157,0)),""))</f>
        <v/>
      </c>
      <c r="F100" s="11">
        <f>IF($N100="","",IFERROR(INDEX(Salidas!$C$8:$C$157,MATCH($N100,Salidas!$P$8:$P$157,0)),""))</f>
        <v/>
      </c>
      <c r="G100" s="11">
        <f>IF($N100="","",IFERROR(INDEX(Salidas!$F$8:$F$157,MATCH($N100,Salidas!$P$8:$P$157,0)),""))</f>
        <v/>
      </c>
      <c r="H100" s="41">
        <f>IF($N100="","",IFERROR(INDEX(Salidas!$G$8:$G$157,MATCH($N100,Salidas!$P$8:$P$157,0)),""))</f>
        <v/>
      </c>
      <c r="I100" s="42">
        <f>IF($N100="","",IFERROR(INDEX(Salidas!$H$8:$H$157,MATCH($N100,Salidas!$P$8:$P$157,0)),""))</f>
        <v/>
      </c>
      <c r="J100" s="11">
        <f>IF($N100="","",IFERROR(INDEX(Salidas!$I$8:$I$157,MATCH($N100,Salidas!$P$8:$P$157,0)),""))</f>
        <v/>
      </c>
      <c r="K100" s="11">
        <f>IF($N100="","",IFERROR(INDEX(Salidas!$J$8:$J$157,MATCH($N100,Salidas!$P$8:$P$157,0)),""))</f>
        <v/>
      </c>
      <c r="L100" s="8">
        <f>IF($N100="","",IFERROR(INDEX(Salidas!$K$8:$K$157,MATCH($N100,Salidas!$P$8:$P$157,0)),""))</f>
        <v/>
      </c>
      <c r="M100" s="8">
        <f>IF($N100="","",IFERROR(INDEX(Salidas!$Q$8:$Q$157,MATCH($N100,Salidas!$P$8:$P$157,0)),""))</f>
        <v/>
      </c>
      <c r="N100" s="43">
        <f>IFERROR(SMALL(Salidas!$P$8:$P$157,ROWS($N$8:N100)),"")</f>
        <v/>
      </c>
    </row>
    <row r="101" ht="22" customHeight="1">
      <c r="A101" s="15">
        <f>IF($N101="","",ROWS($A$8:A101))</f>
        <v/>
      </c>
      <c r="B101" s="44">
        <f>IF($N101="","",IFERROR(INDEX(Salidas!$D$8:$D$157,MATCH($N101,Salidas!$P$8:$P$157,0)),""))</f>
        <v/>
      </c>
      <c r="C101" s="45">
        <f>IF($N101="","",IFERROR(INDEX(Salidas!$E$8:$E$157,MATCH($N101,Salidas!$P$8:$P$157,0)),""))</f>
        <v/>
      </c>
      <c r="D101" s="18">
        <f>IF($N101="","",IFERROR(INDEX(Salidas!$A$8:$A$157,MATCH($N101,Salidas!$P$8:$P$157,0)),""))</f>
        <v/>
      </c>
      <c r="E101" s="18">
        <f>IF($N101="","",IFERROR(INDEX(Salidas!$B$8:$B$157,MATCH($N101,Salidas!$P$8:$P$157,0)),""))</f>
        <v/>
      </c>
      <c r="F101" s="18">
        <f>IF($N101="","",IFERROR(INDEX(Salidas!$C$8:$C$157,MATCH($N101,Salidas!$P$8:$P$157,0)),""))</f>
        <v/>
      </c>
      <c r="G101" s="18">
        <f>IF($N101="","",IFERROR(INDEX(Salidas!$F$8:$F$157,MATCH($N101,Salidas!$P$8:$P$157,0)),""))</f>
        <v/>
      </c>
      <c r="H101" s="46">
        <f>IF($N101="","",IFERROR(INDEX(Salidas!$G$8:$G$157,MATCH($N101,Salidas!$P$8:$P$157,0)),""))</f>
        <v/>
      </c>
      <c r="I101" s="47">
        <f>IF($N101="","",IFERROR(INDEX(Salidas!$H$8:$H$157,MATCH($N101,Salidas!$P$8:$P$157,0)),""))</f>
        <v/>
      </c>
      <c r="J101" s="18">
        <f>IF($N101="","",IFERROR(INDEX(Salidas!$I$8:$I$157,MATCH($N101,Salidas!$P$8:$P$157,0)),""))</f>
        <v/>
      </c>
      <c r="K101" s="18">
        <f>IF($N101="","",IFERROR(INDEX(Salidas!$J$8:$J$157,MATCH($N101,Salidas!$P$8:$P$157,0)),""))</f>
        <v/>
      </c>
      <c r="L101" s="15">
        <f>IF($N101="","",IFERROR(INDEX(Salidas!$K$8:$K$157,MATCH($N101,Salidas!$P$8:$P$157,0)),""))</f>
        <v/>
      </c>
      <c r="M101" s="15">
        <f>IF($N101="","",IFERROR(INDEX(Salidas!$Q$8:$Q$157,MATCH($N101,Salidas!$P$8:$P$157,0)),""))</f>
        <v/>
      </c>
      <c r="N101" s="48">
        <f>IFERROR(SMALL(Salidas!$P$8:$P$157,ROWS($N$8:N101)),"")</f>
        <v/>
      </c>
    </row>
    <row r="102" ht="22" customHeight="1">
      <c r="A102" s="8">
        <f>IF($N102="","",ROWS($A$8:A102))</f>
        <v/>
      </c>
      <c r="B102" s="39">
        <f>IF($N102="","",IFERROR(INDEX(Salidas!$D$8:$D$157,MATCH($N102,Salidas!$P$8:$P$157,0)),""))</f>
        <v/>
      </c>
      <c r="C102" s="40">
        <f>IF($N102="","",IFERROR(INDEX(Salidas!$E$8:$E$157,MATCH($N102,Salidas!$P$8:$P$157,0)),""))</f>
        <v/>
      </c>
      <c r="D102" s="11">
        <f>IF($N102="","",IFERROR(INDEX(Salidas!$A$8:$A$157,MATCH($N102,Salidas!$P$8:$P$157,0)),""))</f>
        <v/>
      </c>
      <c r="E102" s="11">
        <f>IF($N102="","",IFERROR(INDEX(Salidas!$B$8:$B$157,MATCH($N102,Salidas!$P$8:$P$157,0)),""))</f>
        <v/>
      </c>
      <c r="F102" s="11">
        <f>IF($N102="","",IFERROR(INDEX(Salidas!$C$8:$C$157,MATCH($N102,Salidas!$P$8:$P$157,0)),""))</f>
        <v/>
      </c>
      <c r="G102" s="11">
        <f>IF($N102="","",IFERROR(INDEX(Salidas!$F$8:$F$157,MATCH($N102,Salidas!$P$8:$P$157,0)),""))</f>
        <v/>
      </c>
      <c r="H102" s="41">
        <f>IF($N102="","",IFERROR(INDEX(Salidas!$G$8:$G$157,MATCH($N102,Salidas!$P$8:$P$157,0)),""))</f>
        <v/>
      </c>
      <c r="I102" s="42">
        <f>IF($N102="","",IFERROR(INDEX(Salidas!$H$8:$H$157,MATCH($N102,Salidas!$P$8:$P$157,0)),""))</f>
        <v/>
      </c>
      <c r="J102" s="11">
        <f>IF($N102="","",IFERROR(INDEX(Salidas!$I$8:$I$157,MATCH($N102,Salidas!$P$8:$P$157,0)),""))</f>
        <v/>
      </c>
      <c r="K102" s="11">
        <f>IF($N102="","",IFERROR(INDEX(Salidas!$J$8:$J$157,MATCH($N102,Salidas!$P$8:$P$157,0)),""))</f>
        <v/>
      </c>
      <c r="L102" s="8">
        <f>IF($N102="","",IFERROR(INDEX(Salidas!$K$8:$K$157,MATCH($N102,Salidas!$P$8:$P$157,0)),""))</f>
        <v/>
      </c>
      <c r="M102" s="8">
        <f>IF($N102="","",IFERROR(INDEX(Salidas!$Q$8:$Q$157,MATCH($N102,Salidas!$P$8:$P$157,0)),""))</f>
        <v/>
      </c>
      <c r="N102" s="43">
        <f>IFERROR(SMALL(Salidas!$P$8:$P$157,ROWS($N$8:N102)),"")</f>
        <v/>
      </c>
    </row>
    <row r="103" ht="22" customHeight="1">
      <c r="A103" s="15">
        <f>IF($N103="","",ROWS($A$8:A103))</f>
        <v/>
      </c>
      <c r="B103" s="44">
        <f>IF($N103="","",IFERROR(INDEX(Salidas!$D$8:$D$157,MATCH($N103,Salidas!$P$8:$P$157,0)),""))</f>
        <v/>
      </c>
      <c r="C103" s="45">
        <f>IF($N103="","",IFERROR(INDEX(Salidas!$E$8:$E$157,MATCH($N103,Salidas!$P$8:$P$157,0)),""))</f>
        <v/>
      </c>
      <c r="D103" s="18">
        <f>IF($N103="","",IFERROR(INDEX(Salidas!$A$8:$A$157,MATCH($N103,Salidas!$P$8:$P$157,0)),""))</f>
        <v/>
      </c>
      <c r="E103" s="18">
        <f>IF($N103="","",IFERROR(INDEX(Salidas!$B$8:$B$157,MATCH($N103,Salidas!$P$8:$P$157,0)),""))</f>
        <v/>
      </c>
      <c r="F103" s="18">
        <f>IF($N103="","",IFERROR(INDEX(Salidas!$C$8:$C$157,MATCH($N103,Salidas!$P$8:$P$157,0)),""))</f>
        <v/>
      </c>
      <c r="G103" s="18">
        <f>IF($N103="","",IFERROR(INDEX(Salidas!$F$8:$F$157,MATCH($N103,Salidas!$P$8:$P$157,0)),""))</f>
        <v/>
      </c>
      <c r="H103" s="46">
        <f>IF($N103="","",IFERROR(INDEX(Salidas!$G$8:$G$157,MATCH($N103,Salidas!$P$8:$P$157,0)),""))</f>
        <v/>
      </c>
      <c r="I103" s="47">
        <f>IF($N103="","",IFERROR(INDEX(Salidas!$H$8:$H$157,MATCH($N103,Salidas!$P$8:$P$157,0)),""))</f>
        <v/>
      </c>
      <c r="J103" s="18">
        <f>IF($N103="","",IFERROR(INDEX(Salidas!$I$8:$I$157,MATCH($N103,Salidas!$P$8:$P$157,0)),""))</f>
        <v/>
      </c>
      <c r="K103" s="18">
        <f>IF($N103="","",IFERROR(INDEX(Salidas!$J$8:$J$157,MATCH($N103,Salidas!$P$8:$P$157,0)),""))</f>
        <v/>
      </c>
      <c r="L103" s="15">
        <f>IF($N103="","",IFERROR(INDEX(Salidas!$K$8:$K$157,MATCH($N103,Salidas!$P$8:$P$157,0)),""))</f>
        <v/>
      </c>
      <c r="M103" s="15">
        <f>IF($N103="","",IFERROR(INDEX(Salidas!$Q$8:$Q$157,MATCH($N103,Salidas!$P$8:$P$157,0)),""))</f>
        <v/>
      </c>
      <c r="N103" s="48">
        <f>IFERROR(SMALL(Salidas!$P$8:$P$157,ROWS($N$8:N103)),"")</f>
        <v/>
      </c>
    </row>
    <row r="104" ht="22" customHeight="1">
      <c r="A104" s="8">
        <f>IF($N104="","",ROWS($A$8:A104))</f>
        <v/>
      </c>
      <c r="B104" s="39">
        <f>IF($N104="","",IFERROR(INDEX(Salidas!$D$8:$D$157,MATCH($N104,Salidas!$P$8:$P$157,0)),""))</f>
        <v/>
      </c>
      <c r="C104" s="40">
        <f>IF($N104="","",IFERROR(INDEX(Salidas!$E$8:$E$157,MATCH($N104,Salidas!$P$8:$P$157,0)),""))</f>
        <v/>
      </c>
      <c r="D104" s="11">
        <f>IF($N104="","",IFERROR(INDEX(Salidas!$A$8:$A$157,MATCH($N104,Salidas!$P$8:$P$157,0)),""))</f>
        <v/>
      </c>
      <c r="E104" s="11">
        <f>IF($N104="","",IFERROR(INDEX(Salidas!$B$8:$B$157,MATCH($N104,Salidas!$P$8:$P$157,0)),""))</f>
        <v/>
      </c>
      <c r="F104" s="11">
        <f>IF($N104="","",IFERROR(INDEX(Salidas!$C$8:$C$157,MATCH($N104,Salidas!$P$8:$P$157,0)),""))</f>
        <v/>
      </c>
      <c r="G104" s="11">
        <f>IF($N104="","",IFERROR(INDEX(Salidas!$F$8:$F$157,MATCH($N104,Salidas!$P$8:$P$157,0)),""))</f>
        <v/>
      </c>
      <c r="H104" s="41">
        <f>IF($N104="","",IFERROR(INDEX(Salidas!$G$8:$G$157,MATCH($N104,Salidas!$P$8:$P$157,0)),""))</f>
        <v/>
      </c>
      <c r="I104" s="42">
        <f>IF($N104="","",IFERROR(INDEX(Salidas!$H$8:$H$157,MATCH($N104,Salidas!$P$8:$P$157,0)),""))</f>
        <v/>
      </c>
      <c r="J104" s="11">
        <f>IF($N104="","",IFERROR(INDEX(Salidas!$I$8:$I$157,MATCH($N104,Salidas!$P$8:$P$157,0)),""))</f>
        <v/>
      </c>
      <c r="K104" s="11">
        <f>IF($N104="","",IFERROR(INDEX(Salidas!$J$8:$J$157,MATCH($N104,Salidas!$P$8:$P$157,0)),""))</f>
        <v/>
      </c>
      <c r="L104" s="8">
        <f>IF($N104="","",IFERROR(INDEX(Salidas!$K$8:$K$157,MATCH($N104,Salidas!$P$8:$P$157,0)),""))</f>
        <v/>
      </c>
      <c r="M104" s="8">
        <f>IF($N104="","",IFERROR(INDEX(Salidas!$Q$8:$Q$157,MATCH($N104,Salidas!$P$8:$P$157,0)),""))</f>
        <v/>
      </c>
      <c r="N104" s="43">
        <f>IFERROR(SMALL(Salidas!$P$8:$P$157,ROWS($N$8:N104)),"")</f>
        <v/>
      </c>
    </row>
    <row r="105" ht="22" customHeight="1">
      <c r="A105" s="15">
        <f>IF($N105="","",ROWS($A$8:A105))</f>
        <v/>
      </c>
      <c r="B105" s="44">
        <f>IF($N105="","",IFERROR(INDEX(Salidas!$D$8:$D$157,MATCH($N105,Salidas!$P$8:$P$157,0)),""))</f>
        <v/>
      </c>
      <c r="C105" s="45">
        <f>IF($N105="","",IFERROR(INDEX(Salidas!$E$8:$E$157,MATCH($N105,Salidas!$P$8:$P$157,0)),""))</f>
        <v/>
      </c>
      <c r="D105" s="18">
        <f>IF($N105="","",IFERROR(INDEX(Salidas!$A$8:$A$157,MATCH($N105,Salidas!$P$8:$P$157,0)),""))</f>
        <v/>
      </c>
      <c r="E105" s="18">
        <f>IF($N105="","",IFERROR(INDEX(Salidas!$B$8:$B$157,MATCH($N105,Salidas!$P$8:$P$157,0)),""))</f>
        <v/>
      </c>
      <c r="F105" s="18">
        <f>IF($N105="","",IFERROR(INDEX(Salidas!$C$8:$C$157,MATCH($N105,Salidas!$P$8:$P$157,0)),""))</f>
        <v/>
      </c>
      <c r="G105" s="18">
        <f>IF($N105="","",IFERROR(INDEX(Salidas!$F$8:$F$157,MATCH($N105,Salidas!$P$8:$P$157,0)),""))</f>
        <v/>
      </c>
      <c r="H105" s="46">
        <f>IF($N105="","",IFERROR(INDEX(Salidas!$G$8:$G$157,MATCH($N105,Salidas!$P$8:$P$157,0)),""))</f>
        <v/>
      </c>
      <c r="I105" s="47">
        <f>IF($N105="","",IFERROR(INDEX(Salidas!$H$8:$H$157,MATCH($N105,Salidas!$P$8:$P$157,0)),""))</f>
        <v/>
      </c>
      <c r="J105" s="18">
        <f>IF($N105="","",IFERROR(INDEX(Salidas!$I$8:$I$157,MATCH($N105,Salidas!$P$8:$P$157,0)),""))</f>
        <v/>
      </c>
      <c r="K105" s="18">
        <f>IF($N105="","",IFERROR(INDEX(Salidas!$J$8:$J$157,MATCH($N105,Salidas!$P$8:$P$157,0)),""))</f>
        <v/>
      </c>
      <c r="L105" s="15">
        <f>IF($N105="","",IFERROR(INDEX(Salidas!$K$8:$K$157,MATCH($N105,Salidas!$P$8:$P$157,0)),""))</f>
        <v/>
      </c>
      <c r="M105" s="15">
        <f>IF($N105="","",IFERROR(INDEX(Salidas!$Q$8:$Q$157,MATCH($N105,Salidas!$P$8:$P$157,0)),""))</f>
        <v/>
      </c>
      <c r="N105" s="48">
        <f>IFERROR(SMALL(Salidas!$P$8:$P$157,ROWS($N$8:N105)),"")</f>
        <v/>
      </c>
    </row>
    <row r="106" ht="22" customHeight="1">
      <c r="A106" s="8">
        <f>IF($N106="","",ROWS($A$8:A106))</f>
        <v/>
      </c>
      <c r="B106" s="39">
        <f>IF($N106="","",IFERROR(INDEX(Salidas!$D$8:$D$157,MATCH($N106,Salidas!$P$8:$P$157,0)),""))</f>
        <v/>
      </c>
      <c r="C106" s="40">
        <f>IF($N106="","",IFERROR(INDEX(Salidas!$E$8:$E$157,MATCH($N106,Salidas!$P$8:$P$157,0)),""))</f>
        <v/>
      </c>
      <c r="D106" s="11">
        <f>IF($N106="","",IFERROR(INDEX(Salidas!$A$8:$A$157,MATCH($N106,Salidas!$P$8:$P$157,0)),""))</f>
        <v/>
      </c>
      <c r="E106" s="11">
        <f>IF($N106="","",IFERROR(INDEX(Salidas!$B$8:$B$157,MATCH($N106,Salidas!$P$8:$P$157,0)),""))</f>
        <v/>
      </c>
      <c r="F106" s="11">
        <f>IF($N106="","",IFERROR(INDEX(Salidas!$C$8:$C$157,MATCH($N106,Salidas!$P$8:$P$157,0)),""))</f>
        <v/>
      </c>
      <c r="G106" s="11">
        <f>IF($N106="","",IFERROR(INDEX(Salidas!$F$8:$F$157,MATCH($N106,Salidas!$P$8:$P$157,0)),""))</f>
        <v/>
      </c>
      <c r="H106" s="41">
        <f>IF($N106="","",IFERROR(INDEX(Salidas!$G$8:$G$157,MATCH($N106,Salidas!$P$8:$P$157,0)),""))</f>
        <v/>
      </c>
      <c r="I106" s="42">
        <f>IF($N106="","",IFERROR(INDEX(Salidas!$H$8:$H$157,MATCH($N106,Salidas!$P$8:$P$157,0)),""))</f>
        <v/>
      </c>
      <c r="J106" s="11">
        <f>IF($N106="","",IFERROR(INDEX(Salidas!$I$8:$I$157,MATCH($N106,Salidas!$P$8:$P$157,0)),""))</f>
        <v/>
      </c>
      <c r="K106" s="11">
        <f>IF($N106="","",IFERROR(INDEX(Salidas!$J$8:$J$157,MATCH($N106,Salidas!$P$8:$P$157,0)),""))</f>
        <v/>
      </c>
      <c r="L106" s="8">
        <f>IF($N106="","",IFERROR(INDEX(Salidas!$K$8:$K$157,MATCH($N106,Salidas!$P$8:$P$157,0)),""))</f>
        <v/>
      </c>
      <c r="M106" s="8">
        <f>IF($N106="","",IFERROR(INDEX(Salidas!$Q$8:$Q$157,MATCH($N106,Salidas!$P$8:$P$157,0)),""))</f>
        <v/>
      </c>
      <c r="N106" s="43">
        <f>IFERROR(SMALL(Salidas!$P$8:$P$157,ROWS($N$8:N106)),"")</f>
        <v/>
      </c>
    </row>
    <row r="107" ht="22" customHeight="1">
      <c r="A107" s="15">
        <f>IF($N107="","",ROWS($A$8:A107))</f>
        <v/>
      </c>
      <c r="B107" s="44">
        <f>IF($N107="","",IFERROR(INDEX(Salidas!$D$8:$D$157,MATCH($N107,Salidas!$P$8:$P$157,0)),""))</f>
        <v/>
      </c>
      <c r="C107" s="45">
        <f>IF($N107="","",IFERROR(INDEX(Salidas!$E$8:$E$157,MATCH($N107,Salidas!$P$8:$P$157,0)),""))</f>
        <v/>
      </c>
      <c r="D107" s="18">
        <f>IF($N107="","",IFERROR(INDEX(Salidas!$A$8:$A$157,MATCH($N107,Salidas!$P$8:$P$157,0)),""))</f>
        <v/>
      </c>
      <c r="E107" s="18">
        <f>IF($N107="","",IFERROR(INDEX(Salidas!$B$8:$B$157,MATCH($N107,Salidas!$P$8:$P$157,0)),""))</f>
        <v/>
      </c>
      <c r="F107" s="18">
        <f>IF($N107="","",IFERROR(INDEX(Salidas!$C$8:$C$157,MATCH($N107,Salidas!$P$8:$P$157,0)),""))</f>
        <v/>
      </c>
      <c r="G107" s="18">
        <f>IF($N107="","",IFERROR(INDEX(Salidas!$F$8:$F$157,MATCH($N107,Salidas!$P$8:$P$157,0)),""))</f>
        <v/>
      </c>
      <c r="H107" s="46">
        <f>IF($N107="","",IFERROR(INDEX(Salidas!$G$8:$G$157,MATCH($N107,Salidas!$P$8:$P$157,0)),""))</f>
        <v/>
      </c>
      <c r="I107" s="47">
        <f>IF($N107="","",IFERROR(INDEX(Salidas!$H$8:$H$157,MATCH($N107,Salidas!$P$8:$P$157,0)),""))</f>
        <v/>
      </c>
      <c r="J107" s="18">
        <f>IF($N107="","",IFERROR(INDEX(Salidas!$I$8:$I$157,MATCH($N107,Salidas!$P$8:$P$157,0)),""))</f>
        <v/>
      </c>
      <c r="K107" s="18">
        <f>IF($N107="","",IFERROR(INDEX(Salidas!$J$8:$J$157,MATCH($N107,Salidas!$P$8:$P$157,0)),""))</f>
        <v/>
      </c>
      <c r="L107" s="15">
        <f>IF($N107="","",IFERROR(INDEX(Salidas!$K$8:$K$157,MATCH($N107,Salidas!$P$8:$P$157,0)),""))</f>
        <v/>
      </c>
      <c r="M107" s="15">
        <f>IF($N107="","",IFERROR(INDEX(Salidas!$Q$8:$Q$157,MATCH($N107,Salidas!$P$8:$P$157,0)),""))</f>
        <v/>
      </c>
      <c r="N107" s="48">
        <f>IFERROR(SMALL(Salidas!$P$8:$P$157,ROWS($N$8:N107)),"")</f>
        <v/>
      </c>
    </row>
    <row r="108" ht="22" customHeight="1">
      <c r="A108" s="8">
        <f>IF($N108="","",ROWS($A$8:A108))</f>
        <v/>
      </c>
      <c r="B108" s="39">
        <f>IF($N108="","",IFERROR(INDEX(Salidas!$D$8:$D$157,MATCH($N108,Salidas!$P$8:$P$157,0)),""))</f>
        <v/>
      </c>
      <c r="C108" s="40">
        <f>IF($N108="","",IFERROR(INDEX(Salidas!$E$8:$E$157,MATCH($N108,Salidas!$P$8:$P$157,0)),""))</f>
        <v/>
      </c>
      <c r="D108" s="11">
        <f>IF($N108="","",IFERROR(INDEX(Salidas!$A$8:$A$157,MATCH($N108,Salidas!$P$8:$P$157,0)),""))</f>
        <v/>
      </c>
      <c r="E108" s="11">
        <f>IF($N108="","",IFERROR(INDEX(Salidas!$B$8:$B$157,MATCH($N108,Salidas!$P$8:$P$157,0)),""))</f>
        <v/>
      </c>
      <c r="F108" s="11">
        <f>IF($N108="","",IFERROR(INDEX(Salidas!$C$8:$C$157,MATCH($N108,Salidas!$P$8:$P$157,0)),""))</f>
        <v/>
      </c>
      <c r="G108" s="11">
        <f>IF($N108="","",IFERROR(INDEX(Salidas!$F$8:$F$157,MATCH($N108,Salidas!$P$8:$P$157,0)),""))</f>
        <v/>
      </c>
      <c r="H108" s="41">
        <f>IF($N108="","",IFERROR(INDEX(Salidas!$G$8:$G$157,MATCH($N108,Salidas!$P$8:$P$157,0)),""))</f>
        <v/>
      </c>
      <c r="I108" s="42">
        <f>IF($N108="","",IFERROR(INDEX(Salidas!$H$8:$H$157,MATCH($N108,Salidas!$P$8:$P$157,0)),""))</f>
        <v/>
      </c>
      <c r="J108" s="11">
        <f>IF($N108="","",IFERROR(INDEX(Salidas!$I$8:$I$157,MATCH($N108,Salidas!$P$8:$P$157,0)),""))</f>
        <v/>
      </c>
      <c r="K108" s="11">
        <f>IF($N108="","",IFERROR(INDEX(Salidas!$J$8:$J$157,MATCH($N108,Salidas!$P$8:$P$157,0)),""))</f>
        <v/>
      </c>
      <c r="L108" s="8">
        <f>IF($N108="","",IFERROR(INDEX(Salidas!$K$8:$K$157,MATCH($N108,Salidas!$P$8:$P$157,0)),""))</f>
        <v/>
      </c>
      <c r="M108" s="8">
        <f>IF($N108="","",IFERROR(INDEX(Salidas!$Q$8:$Q$157,MATCH($N108,Salidas!$P$8:$P$157,0)),""))</f>
        <v/>
      </c>
      <c r="N108" s="43">
        <f>IFERROR(SMALL(Salidas!$P$8:$P$157,ROWS($N$8:N108)),"")</f>
        <v/>
      </c>
    </row>
    <row r="109" ht="22" customHeight="1">
      <c r="A109" s="15">
        <f>IF($N109="","",ROWS($A$8:A109))</f>
        <v/>
      </c>
      <c r="B109" s="44">
        <f>IF($N109="","",IFERROR(INDEX(Salidas!$D$8:$D$157,MATCH($N109,Salidas!$P$8:$P$157,0)),""))</f>
        <v/>
      </c>
      <c r="C109" s="45">
        <f>IF($N109="","",IFERROR(INDEX(Salidas!$E$8:$E$157,MATCH($N109,Salidas!$P$8:$P$157,0)),""))</f>
        <v/>
      </c>
      <c r="D109" s="18">
        <f>IF($N109="","",IFERROR(INDEX(Salidas!$A$8:$A$157,MATCH($N109,Salidas!$P$8:$P$157,0)),""))</f>
        <v/>
      </c>
      <c r="E109" s="18">
        <f>IF($N109="","",IFERROR(INDEX(Salidas!$B$8:$B$157,MATCH($N109,Salidas!$P$8:$P$157,0)),""))</f>
        <v/>
      </c>
      <c r="F109" s="18">
        <f>IF($N109="","",IFERROR(INDEX(Salidas!$C$8:$C$157,MATCH($N109,Salidas!$P$8:$P$157,0)),""))</f>
        <v/>
      </c>
      <c r="G109" s="18">
        <f>IF($N109="","",IFERROR(INDEX(Salidas!$F$8:$F$157,MATCH($N109,Salidas!$P$8:$P$157,0)),""))</f>
        <v/>
      </c>
      <c r="H109" s="46">
        <f>IF($N109="","",IFERROR(INDEX(Salidas!$G$8:$G$157,MATCH($N109,Salidas!$P$8:$P$157,0)),""))</f>
        <v/>
      </c>
      <c r="I109" s="47">
        <f>IF($N109="","",IFERROR(INDEX(Salidas!$H$8:$H$157,MATCH($N109,Salidas!$P$8:$P$157,0)),""))</f>
        <v/>
      </c>
      <c r="J109" s="18">
        <f>IF($N109="","",IFERROR(INDEX(Salidas!$I$8:$I$157,MATCH($N109,Salidas!$P$8:$P$157,0)),""))</f>
        <v/>
      </c>
      <c r="K109" s="18">
        <f>IF($N109="","",IFERROR(INDEX(Salidas!$J$8:$J$157,MATCH($N109,Salidas!$P$8:$P$157,0)),""))</f>
        <v/>
      </c>
      <c r="L109" s="15">
        <f>IF($N109="","",IFERROR(INDEX(Salidas!$K$8:$K$157,MATCH($N109,Salidas!$P$8:$P$157,0)),""))</f>
        <v/>
      </c>
      <c r="M109" s="15">
        <f>IF($N109="","",IFERROR(INDEX(Salidas!$Q$8:$Q$157,MATCH($N109,Salidas!$P$8:$P$157,0)),""))</f>
        <v/>
      </c>
      <c r="N109" s="48">
        <f>IFERROR(SMALL(Salidas!$P$8:$P$157,ROWS($N$8:N109)),"")</f>
        <v/>
      </c>
    </row>
    <row r="110" ht="22" customHeight="1">
      <c r="A110" s="8">
        <f>IF($N110="","",ROWS($A$8:A110))</f>
        <v/>
      </c>
      <c r="B110" s="39">
        <f>IF($N110="","",IFERROR(INDEX(Salidas!$D$8:$D$157,MATCH($N110,Salidas!$P$8:$P$157,0)),""))</f>
        <v/>
      </c>
      <c r="C110" s="40">
        <f>IF($N110="","",IFERROR(INDEX(Salidas!$E$8:$E$157,MATCH($N110,Salidas!$P$8:$P$157,0)),""))</f>
        <v/>
      </c>
      <c r="D110" s="11">
        <f>IF($N110="","",IFERROR(INDEX(Salidas!$A$8:$A$157,MATCH($N110,Salidas!$P$8:$P$157,0)),""))</f>
        <v/>
      </c>
      <c r="E110" s="11">
        <f>IF($N110="","",IFERROR(INDEX(Salidas!$B$8:$B$157,MATCH($N110,Salidas!$P$8:$P$157,0)),""))</f>
        <v/>
      </c>
      <c r="F110" s="11">
        <f>IF($N110="","",IFERROR(INDEX(Salidas!$C$8:$C$157,MATCH($N110,Salidas!$P$8:$P$157,0)),""))</f>
        <v/>
      </c>
      <c r="G110" s="11">
        <f>IF($N110="","",IFERROR(INDEX(Salidas!$F$8:$F$157,MATCH($N110,Salidas!$P$8:$P$157,0)),""))</f>
        <v/>
      </c>
      <c r="H110" s="41">
        <f>IF($N110="","",IFERROR(INDEX(Salidas!$G$8:$G$157,MATCH($N110,Salidas!$P$8:$P$157,0)),""))</f>
        <v/>
      </c>
      <c r="I110" s="42">
        <f>IF($N110="","",IFERROR(INDEX(Salidas!$H$8:$H$157,MATCH($N110,Salidas!$P$8:$P$157,0)),""))</f>
        <v/>
      </c>
      <c r="J110" s="11">
        <f>IF($N110="","",IFERROR(INDEX(Salidas!$I$8:$I$157,MATCH($N110,Salidas!$P$8:$P$157,0)),""))</f>
        <v/>
      </c>
      <c r="K110" s="11">
        <f>IF($N110="","",IFERROR(INDEX(Salidas!$J$8:$J$157,MATCH($N110,Salidas!$P$8:$P$157,0)),""))</f>
        <v/>
      </c>
      <c r="L110" s="8">
        <f>IF($N110="","",IFERROR(INDEX(Salidas!$K$8:$K$157,MATCH($N110,Salidas!$P$8:$P$157,0)),""))</f>
        <v/>
      </c>
      <c r="M110" s="8">
        <f>IF($N110="","",IFERROR(INDEX(Salidas!$Q$8:$Q$157,MATCH($N110,Salidas!$P$8:$P$157,0)),""))</f>
        <v/>
      </c>
      <c r="N110" s="43">
        <f>IFERROR(SMALL(Salidas!$P$8:$P$157,ROWS($N$8:N110)),"")</f>
        <v/>
      </c>
    </row>
    <row r="111" ht="22" customHeight="1">
      <c r="A111" s="15">
        <f>IF($N111="","",ROWS($A$8:A111))</f>
        <v/>
      </c>
      <c r="B111" s="44">
        <f>IF($N111="","",IFERROR(INDEX(Salidas!$D$8:$D$157,MATCH($N111,Salidas!$P$8:$P$157,0)),""))</f>
        <v/>
      </c>
      <c r="C111" s="45">
        <f>IF($N111="","",IFERROR(INDEX(Salidas!$E$8:$E$157,MATCH($N111,Salidas!$P$8:$P$157,0)),""))</f>
        <v/>
      </c>
      <c r="D111" s="18">
        <f>IF($N111="","",IFERROR(INDEX(Salidas!$A$8:$A$157,MATCH($N111,Salidas!$P$8:$P$157,0)),""))</f>
        <v/>
      </c>
      <c r="E111" s="18">
        <f>IF($N111="","",IFERROR(INDEX(Salidas!$B$8:$B$157,MATCH($N111,Salidas!$P$8:$P$157,0)),""))</f>
        <v/>
      </c>
      <c r="F111" s="18">
        <f>IF($N111="","",IFERROR(INDEX(Salidas!$C$8:$C$157,MATCH($N111,Salidas!$P$8:$P$157,0)),""))</f>
        <v/>
      </c>
      <c r="G111" s="18">
        <f>IF($N111="","",IFERROR(INDEX(Salidas!$F$8:$F$157,MATCH($N111,Salidas!$P$8:$P$157,0)),""))</f>
        <v/>
      </c>
      <c r="H111" s="46">
        <f>IF($N111="","",IFERROR(INDEX(Salidas!$G$8:$G$157,MATCH($N111,Salidas!$P$8:$P$157,0)),""))</f>
        <v/>
      </c>
      <c r="I111" s="47">
        <f>IF($N111="","",IFERROR(INDEX(Salidas!$H$8:$H$157,MATCH($N111,Salidas!$P$8:$P$157,0)),""))</f>
        <v/>
      </c>
      <c r="J111" s="18">
        <f>IF($N111="","",IFERROR(INDEX(Salidas!$I$8:$I$157,MATCH($N111,Salidas!$P$8:$P$157,0)),""))</f>
        <v/>
      </c>
      <c r="K111" s="18">
        <f>IF($N111="","",IFERROR(INDEX(Salidas!$J$8:$J$157,MATCH($N111,Salidas!$P$8:$P$157,0)),""))</f>
        <v/>
      </c>
      <c r="L111" s="15">
        <f>IF($N111="","",IFERROR(INDEX(Salidas!$K$8:$K$157,MATCH($N111,Salidas!$P$8:$P$157,0)),""))</f>
        <v/>
      </c>
      <c r="M111" s="15">
        <f>IF($N111="","",IFERROR(INDEX(Salidas!$Q$8:$Q$157,MATCH($N111,Salidas!$P$8:$P$157,0)),""))</f>
        <v/>
      </c>
      <c r="N111" s="48">
        <f>IFERROR(SMALL(Salidas!$P$8:$P$157,ROWS($N$8:N111)),"")</f>
        <v/>
      </c>
    </row>
    <row r="112" ht="22" customHeight="1">
      <c r="A112" s="8">
        <f>IF($N112="","",ROWS($A$8:A112))</f>
        <v/>
      </c>
      <c r="B112" s="39">
        <f>IF($N112="","",IFERROR(INDEX(Salidas!$D$8:$D$157,MATCH($N112,Salidas!$P$8:$P$157,0)),""))</f>
        <v/>
      </c>
      <c r="C112" s="40">
        <f>IF($N112="","",IFERROR(INDEX(Salidas!$E$8:$E$157,MATCH($N112,Salidas!$P$8:$P$157,0)),""))</f>
        <v/>
      </c>
      <c r="D112" s="11">
        <f>IF($N112="","",IFERROR(INDEX(Salidas!$A$8:$A$157,MATCH($N112,Salidas!$P$8:$P$157,0)),""))</f>
        <v/>
      </c>
      <c r="E112" s="11">
        <f>IF($N112="","",IFERROR(INDEX(Salidas!$B$8:$B$157,MATCH($N112,Salidas!$P$8:$P$157,0)),""))</f>
        <v/>
      </c>
      <c r="F112" s="11">
        <f>IF($N112="","",IFERROR(INDEX(Salidas!$C$8:$C$157,MATCH($N112,Salidas!$P$8:$P$157,0)),""))</f>
        <v/>
      </c>
      <c r="G112" s="11">
        <f>IF($N112="","",IFERROR(INDEX(Salidas!$F$8:$F$157,MATCH($N112,Salidas!$P$8:$P$157,0)),""))</f>
        <v/>
      </c>
      <c r="H112" s="41">
        <f>IF($N112="","",IFERROR(INDEX(Salidas!$G$8:$G$157,MATCH($N112,Salidas!$P$8:$P$157,0)),""))</f>
        <v/>
      </c>
      <c r="I112" s="42">
        <f>IF($N112="","",IFERROR(INDEX(Salidas!$H$8:$H$157,MATCH($N112,Salidas!$P$8:$P$157,0)),""))</f>
        <v/>
      </c>
      <c r="J112" s="11">
        <f>IF($N112="","",IFERROR(INDEX(Salidas!$I$8:$I$157,MATCH($N112,Salidas!$P$8:$P$157,0)),""))</f>
        <v/>
      </c>
      <c r="K112" s="11">
        <f>IF($N112="","",IFERROR(INDEX(Salidas!$J$8:$J$157,MATCH($N112,Salidas!$P$8:$P$157,0)),""))</f>
        <v/>
      </c>
      <c r="L112" s="8">
        <f>IF($N112="","",IFERROR(INDEX(Salidas!$K$8:$K$157,MATCH($N112,Salidas!$P$8:$P$157,0)),""))</f>
        <v/>
      </c>
      <c r="M112" s="8">
        <f>IF($N112="","",IFERROR(INDEX(Salidas!$Q$8:$Q$157,MATCH($N112,Salidas!$P$8:$P$157,0)),""))</f>
        <v/>
      </c>
      <c r="N112" s="43">
        <f>IFERROR(SMALL(Salidas!$P$8:$P$157,ROWS($N$8:N112)),"")</f>
        <v/>
      </c>
    </row>
    <row r="113" ht="22" customHeight="1">
      <c r="A113" s="15">
        <f>IF($N113="","",ROWS($A$8:A113))</f>
        <v/>
      </c>
      <c r="B113" s="44">
        <f>IF($N113="","",IFERROR(INDEX(Salidas!$D$8:$D$157,MATCH($N113,Salidas!$P$8:$P$157,0)),""))</f>
        <v/>
      </c>
      <c r="C113" s="45">
        <f>IF($N113="","",IFERROR(INDEX(Salidas!$E$8:$E$157,MATCH($N113,Salidas!$P$8:$P$157,0)),""))</f>
        <v/>
      </c>
      <c r="D113" s="18">
        <f>IF($N113="","",IFERROR(INDEX(Salidas!$A$8:$A$157,MATCH($N113,Salidas!$P$8:$P$157,0)),""))</f>
        <v/>
      </c>
      <c r="E113" s="18">
        <f>IF($N113="","",IFERROR(INDEX(Salidas!$B$8:$B$157,MATCH($N113,Salidas!$P$8:$P$157,0)),""))</f>
        <v/>
      </c>
      <c r="F113" s="18">
        <f>IF($N113="","",IFERROR(INDEX(Salidas!$C$8:$C$157,MATCH($N113,Salidas!$P$8:$P$157,0)),""))</f>
        <v/>
      </c>
      <c r="G113" s="18">
        <f>IF($N113="","",IFERROR(INDEX(Salidas!$F$8:$F$157,MATCH($N113,Salidas!$P$8:$P$157,0)),""))</f>
        <v/>
      </c>
      <c r="H113" s="46">
        <f>IF($N113="","",IFERROR(INDEX(Salidas!$G$8:$G$157,MATCH($N113,Salidas!$P$8:$P$157,0)),""))</f>
        <v/>
      </c>
      <c r="I113" s="47">
        <f>IF($N113="","",IFERROR(INDEX(Salidas!$H$8:$H$157,MATCH($N113,Salidas!$P$8:$P$157,0)),""))</f>
        <v/>
      </c>
      <c r="J113" s="18">
        <f>IF($N113="","",IFERROR(INDEX(Salidas!$I$8:$I$157,MATCH($N113,Salidas!$P$8:$P$157,0)),""))</f>
        <v/>
      </c>
      <c r="K113" s="18">
        <f>IF($N113="","",IFERROR(INDEX(Salidas!$J$8:$J$157,MATCH($N113,Salidas!$P$8:$P$157,0)),""))</f>
        <v/>
      </c>
      <c r="L113" s="15">
        <f>IF($N113="","",IFERROR(INDEX(Salidas!$K$8:$K$157,MATCH($N113,Salidas!$P$8:$P$157,0)),""))</f>
        <v/>
      </c>
      <c r="M113" s="15">
        <f>IF($N113="","",IFERROR(INDEX(Salidas!$Q$8:$Q$157,MATCH($N113,Salidas!$P$8:$P$157,0)),""))</f>
        <v/>
      </c>
      <c r="N113" s="48">
        <f>IFERROR(SMALL(Salidas!$P$8:$P$157,ROWS($N$8:N113)),"")</f>
        <v/>
      </c>
    </row>
    <row r="114" ht="22" customHeight="1">
      <c r="A114" s="8">
        <f>IF($N114="","",ROWS($A$8:A114))</f>
        <v/>
      </c>
      <c r="B114" s="39">
        <f>IF($N114="","",IFERROR(INDEX(Salidas!$D$8:$D$157,MATCH($N114,Salidas!$P$8:$P$157,0)),""))</f>
        <v/>
      </c>
      <c r="C114" s="40">
        <f>IF($N114="","",IFERROR(INDEX(Salidas!$E$8:$E$157,MATCH($N114,Salidas!$P$8:$P$157,0)),""))</f>
        <v/>
      </c>
      <c r="D114" s="11">
        <f>IF($N114="","",IFERROR(INDEX(Salidas!$A$8:$A$157,MATCH($N114,Salidas!$P$8:$P$157,0)),""))</f>
        <v/>
      </c>
      <c r="E114" s="11">
        <f>IF($N114="","",IFERROR(INDEX(Salidas!$B$8:$B$157,MATCH($N114,Salidas!$P$8:$P$157,0)),""))</f>
        <v/>
      </c>
      <c r="F114" s="11">
        <f>IF($N114="","",IFERROR(INDEX(Salidas!$C$8:$C$157,MATCH($N114,Salidas!$P$8:$P$157,0)),""))</f>
        <v/>
      </c>
      <c r="G114" s="11">
        <f>IF($N114="","",IFERROR(INDEX(Salidas!$F$8:$F$157,MATCH($N114,Salidas!$P$8:$P$157,0)),""))</f>
        <v/>
      </c>
      <c r="H114" s="41">
        <f>IF($N114="","",IFERROR(INDEX(Salidas!$G$8:$G$157,MATCH($N114,Salidas!$P$8:$P$157,0)),""))</f>
        <v/>
      </c>
      <c r="I114" s="42">
        <f>IF($N114="","",IFERROR(INDEX(Salidas!$H$8:$H$157,MATCH($N114,Salidas!$P$8:$P$157,0)),""))</f>
        <v/>
      </c>
      <c r="J114" s="11">
        <f>IF($N114="","",IFERROR(INDEX(Salidas!$I$8:$I$157,MATCH($N114,Salidas!$P$8:$P$157,0)),""))</f>
        <v/>
      </c>
      <c r="K114" s="11">
        <f>IF($N114="","",IFERROR(INDEX(Salidas!$J$8:$J$157,MATCH($N114,Salidas!$P$8:$P$157,0)),""))</f>
        <v/>
      </c>
      <c r="L114" s="8">
        <f>IF($N114="","",IFERROR(INDEX(Salidas!$K$8:$K$157,MATCH($N114,Salidas!$P$8:$P$157,0)),""))</f>
        <v/>
      </c>
      <c r="M114" s="8">
        <f>IF($N114="","",IFERROR(INDEX(Salidas!$Q$8:$Q$157,MATCH($N114,Salidas!$P$8:$P$157,0)),""))</f>
        <v/>
      </c>
      <c r="N114" s="43">
        <f>IFERROR(SMALL(Salidas!$P$8:$P$157,ROWS($N$8:N114)),"")</f>
        <v/>
      </c>
    </row>
    <row r="115" ht="22" customHeight="1">
      <c r="A115" s="15">
        <f>IF($N115="","",ROWS($A$8:A115))</f>
        <v/>
      </c>
      <c r="B115" s="44">
        <f>IF($N115="","",IFERROR(INDEX(Salidas!$D$8:$D$157,MATCH($N115,Salidas!$P$8:$P$157,0)),""))</f>
        <v/>
      </c>
      <c r="C115" s="45">
        <f>IF($N115="","",IFERROR(INDEX(Salidas!$E$8:$E$157,MATCH($N115,Salidas!$P$8:$P$157,0)),""))</f>
        <v/>
      </c>
      <c r="D115" s="18">
        <f>IF($N115="","",IFERROR(INDEX(Salidas!$A$8:$A$157,MATCH($N115,Salidas!$P$8:$P$157,0)),""))</f>
        <v/>
      </c>
      <c r="E115" s="18">
        <f>IF($N115="","",IFERROR(INDEX(Salidas!$B$8:$B$157,MATCH($N115,Salidas!$P$8:$P$157,0)),""))</f>
        <v/>
      </c>
      <c r="F115" s="18">
        <f>IF($N115="","",IFERROR(INDEX(Salidas!$C$8:$C$157,MATCH($N115,Salidas!$P$8:$P$157,0)),""))</f>
        <v/>
      </c>
      <c r="G115" s="18">
        <f>IF($N115="","",IFERROR(INDEX(Salidas!$F$8:$F$157,MATCH($N115,Salidas!$P$8:$P$157,0)),""))</f>
        <v/>
      </c>
      <c r="H115" s="46">
        <f>IF($N115="","",IFERROR(INDEX(Salidas!$G$8:$G$157,MATCH($N115,Salidas!$P$8:$P$157,0)),""))</f>
        <v/>
      </c>
      <c r="I115" s="47">
        <f>IF($N115="","",IFERROR(INDEX(Salidas!$H$8:$H$157,MATCH($N115,Salidas!$P$8:$P$157,0)),""))</f>
        <v/>
      </c>
      <c r="J115" s="18">
        <f>IF($N115="","",IFERROR(INDEX(Salidas!$I$8:$I$157,MATCH($N115,Salidas!$P$8:$P$157,0)),""))</f>
        <v/>
      </c>
      <c r="K115" s="18">
        <f>IF($N115="","",IFERROR(INDEX(Salidas!$J$8:$J$157,MATCH($N115,Salidas!$P$8:$P$157,0)),""))</f>
        <v/>
      </c>
      <c r="L115" s="15">
        <f>IF($N115="","",IFERROR(INDEX(Salidas!$K$8:$K$157,MATCH($N115,Salidas!$P$8:$P$157,0)),""))</f>
        <v/>
      </c>
      <c r="M115" s="15">
        <f>IF($N115="","",IFERROR(INDEX(Salidas!$Q$8:$Q$157,MATCH($N115,Salidas!$P$8:$P$157,0)),""))</f>
        <v/>
      </c>
      <c r="N115" s="48">
        <f>IFERROR(SMALL(Salidas!$P$8:$P$157,ROWS($N$8:N115)),"")</f>
        <v/>
      </c>
    </row>
    <row r="116" ht="22" customHeight="1">
      <c r="A116" s="8">
        <f>IF($N116="","",ROWS($A$8:A116))</f>
        <v/>
      </c>
      <c r="B116" s="39">
        <f>IF($N116="","",IFERROR(INDEX(Salidas!$D$8:$D$157,MATCH($N116,Salidas!$P$8:$P$157,0)),""))</f>
        <v/>
      </c>
      <c r="C116" s="40">
        <f>IF($N116="","",IFERROR(INDEX(Salidas!$E$8:$E$157,MATCH($N116,Salidas!$P$8:$P$157,0)),""))</f>
        <v/>
      </c>
      <c r="D116" s="11">
        <f>IF($N116="","",IFERROR(INDEX(Salidas!$A$8:$A$157,MATCH($N116,Salidas!$P$8:$P$157,0)),""))</f>
        <v/>
      </c>
      <c r="E116" s="11">
        <f>IF($N116="","",IFERROR(INDEX(Salidas!$B$8:$B$157,MATCH($N116,Salidas!$P$8:$P$157,0)),""))</f>
        <v/>
      </c>
      <c r="F116" s="11">
        <f>IF($N116="","",IFERROR(INDEX(Salidas!$C$8:$C$157,MATCH($N116,Salidas!$P$8:$P$157,0)),""))</f>
        <v/>
      </c>
      <c r="G116" s="11">
        <f>IF($N116="","",IFERROR(INDEX(Salidas!$F$8:$F$157,MATCH($N116,Salidas!$P$8:$P$157,0)),""))</f>
        <v/>
      </c>
      <c r="H116" s="41">
        <f>IF($N116="","",IFERROR(INDEX(Salidas!$G$8:$G$157,MATCH($N116,Salidas!$P$8:$P$157,0)),""))</f>
        <v/>
      </c>
      <c r="I116" s="42">
        <f>IF($N116="","",IFERROR(INDEX(Salidas!$H$8:$H$157,MATCH($N116,Salidas!$P$8:$P$157,0)),""))</f>
        <v/>
      </c>
      <c r="J116" s="11">
        <f>IF($N116="","",IFERROR(INDEX(Salidas!$I$8:$I$157,MATCH($N116,Salidas!$P$8:$P$157,0)),""))</f>
        <v/>
      </c>
      <c r="K116" s="11">
        <f>IF($N116="","",IFERROR(INDEX(Salidas!$J$8:$J$157,MATCH($N116,Salidas!$P$8:$P$157,0)),""))</f>
        <v/>
      </c>
      <c r="L116" s="8">
        <f>IF($N116="","",IFERROR(INDEX(Salidas!$K$8:$K$157,MATCH($N116,Salidas!$P$8:$P$157,0)),""))</f>
        <v/>
      </c>
      <c r="M116" s="8">
        <f>IF($N116="","",IFERROR(INDEX(Salidas!$Q$8:$Q$157,MATCH($N116,Salidas!$P$8:$P$157,0)),""))</f>
        <v/>
      </c>
      <c r="N116" s="43">
        <f>IFERROR(SMALL(Salidas!$P$8:$P$157,ROWS($N$8:N116)),"")</f>
        <v/>
      </c>
    </row>
    <row r="117" ht="22" customHeight="1">
      <c r="A117" s="15">
        <f>IF($N117="","",ROWS($A$8:A117))</f>
        <v/>
      </c>
      <c r="B117" s="44">
        <f>IF($N117="","",IFERROR(INDEX(Salidas!$D$8:$D$157,MATCH($N117,Salidas!$P$8:$P$157,0)),""))</f>
        <v/>
      </c>
      <c r="C117" s="45">
        <f>IF($N117="","",IFERROR(INDEX(Salidas!$E$8:$E$157,MATCH($N117,Salidas!$P$8:$P$157,0)),""))</f>
        <v/>
      </c>
      <c r="D117" s="18">
        <f>IF($N117="","",IFERROR(INDEX(Salidas!$A$8:$A$157,MATCH($N117,Salidas!$P$8:$P$157,0)),""))</f>
        <v/>
      </c>
      <c r="E117" s="18">
        <f>IF($N117="","",IFERROR(INDEX(Salidas!$B$8:$B$157,MATCH($N117,Salidas!$P$8:$P$157,0)),""))</f>
        <v/>
      </c>
      <c r="F117" s="18">
        <f>IF($N117="","",IFERROR(INDEX(Salidas!$C$8:$C$157,MATCH($N117,Salidas!$P$8:$P$157,0)),""))</f>
        <v/>
      </c>
      <c r="G117" s="18">
        <f>IF($N117="","",IFERROR(INDEX(Salidas!$F$8:$F$157,MATCH($N117,Salidas!$P$8:$P$157,0)),""))</f>
        <v/>
      </c>
      <c r="H117" s="46">
        <f>IF($N117="","",IFERROR(INDEX(Salidas!$G$8:$G$157,MATCH($N117,Salidas!$P$8:$P$157,0)),""))</f>
        <v/>
      </c>
      <c r="I117" s="47">
        <f>IF($N117="","",IFERROR(INDEX(Salidas!$H$8:$H$157,MATCH($N117,Salidas!$P$8:$P$157,0)),""))</f>
        <v/>
      </c>
      <c r="J117" s="18">
        <f>IF($N117="","",IFERROR(INDEX(Salidas!$I$8:$I$157,MATCH($N117,Salidas!$P$8:$P$157,0)),""))</f>
        <v/>
      </c>
      <c r="K117" s="18">
        <f>IF($N117="","",IFERROR(INDEX(Salidas!$J$8:$J$157,MATCH($N117,Salidas!$P$8:$P$157,0)),""))</f>
        <v/>
      </c>
      <c r="L117" s="15">
        <f>IF($N117="","",IFERROR(INDEX(Salidas!$K$8:$K$157,MATCH($N117,Salidas!$P$8:$P$157,0)),""))</f>
        <v/>
      </c>
      <c r="M117" s="15">
        <f>IF($N117="","",IFERROR(INDEX(Salidas!$Q$8:$Q$157,MATCH($N117,Salidas!$P$8:$P$157,0)),""))</f>
        <v/>
      </c>
      <c r="N117" s="48">
        <f>IFERROR(SMALL(Salidas!$P$8:$P$157,ROWS($N$8:N117)),"")</f>
        <v/>
      </c>
    </row>
    <row r="118" ht="22" customHeight="1">
      <c r="A118" s="8">
        <f>IF($N118="","",ROWS($A$8:A118))</f>
        <v/>
      </c>
      <c r="B118" s="39">
        <f>IF($N118="","",IFERROR(INDEX(Salidas!$D$8:$D$157,MATCH($N118,Salidas!$P$8:$P$157,0)),""))</f>
        <v/>
      </c>
      <c r="C118" s="40">
        <f>IF($N118="","",IFERROR(INDEX(Salidas!$E$8:$E$157,MATCH($N118,Salidas!$P$8:$P$157,0)),""))</f>
        <v/>
      </c>
      <c r="D118" s="11">
        <f>IF($N118="","",IFERROR(INDEX(Salidas!$A$8:$A$157,MATCH($N118,Salidas!$P$8:$P$157,0)),""))</f>
        <v/>
      </c>
      <c r="E118" s="11">
        <f>IF($N118="","",IFERROR(INDEX(Salidas!$B$8:$B$157,MATCH($N118,Salidas!$P$8:$P$157,0)),""))</f>
        <v/>
      </c>
      <c r="F118" s="11">
        <f>IF($N118="","",IFERROR(INDEX(Salidas!$C$8:$C$157,MATCH($N118,Salidas!$P$8:$P$157,0)),""))</f>
        <v/>
      </c>
      <c r="G118" s="11">
        <f>IF($N118="","",IFERROR(INDEX(Salidas!$F$8:$F$157,MATCH($N118,Salidas!$P$8:$P$157,0)),""))</f>
        <v/>
      </c>
      <c r="H118" s="41">
        <f>IF($N118="","",IFERROR(INDEX(Salidas!$G$8:$G$157,MATCH($N118,Salidas!$P$8:$P$157,0)),""))</f>
        <v/>
      </c>
      <c r="I118" s="42">
        <f>IF($N118="","",IFERROR(INDEX(Salidas!$H$8:$H$157,MATCH($N118,Salidas!$P$8:$P$157,0)),""))</f>
        <v/>
      </c>
      <c r="J118" s="11">
        <f>IF($N118="","",IFERROR(INDEX(Salidas!$I$8:$I$157,MATCH($N118,Salidas!$P$8:$P$157,0)),""))</f>
        <v/>
      </c>
      <c r="K118" s="11">
        <f>IF($N118="","",IFERROR(INDEX(Salidas!$J$8:$J$157,MATCH($N118,Salidas!$P$8:$P$157,0)),""))</f>
        <v/>
      </c>
      <c r="L118" s="8">
        <f>IF($N118="","",IFERROR(INDEX(Salidas!$K$8:$K$157,MATCH($N118,Salidas!$P$8:$P$157,0)),""))</f>
        <v/>
      </c>
      <c r="M118" s="8">
        <f>IF($N118="","",IFERROR(INDEX(Salidas!$Q$8:$Q$157,MATCH($N118,Salidas!$P$8:$P$157,0)),""))</f>
        <v/>
      </c>
      <c r="N118" s="43">
        <f>IFERROR(SMALL(Salidas!$P$8:$P$157,ROWS($N$8:N118)),"")</f>
        <v/>
      </c>
    </row>
    <row r="119" ht="22" customHeight="1">
      <c r="A119" s="15">
        <f>IF($N119="","",ROWS($A$8:A119))</f>
        <v/>
      </c>
      <c r="B119" s="44">
        <f>IF($N119="","",IFERROR(INDEX(Salidas!$D$8:$D$157,MATCH($N119,Salidas!$P$8:$P$157,0)),""))</f>
        <v/>
      </c>
      <c r="C119" s="45">
        <f>IF($N119="","",IFERROR(INDEX(Salidas!$E$8:$E$157,MATCH($N119,Salidas!$P$8:$P$157,0)),""))</f>
        <v/>
      </c>
      <c r="D119" s="18">
        <f>IF($N119="","",IFERROR(INDEX(Salidas!$A$8:$A$157,MATCH($N119,Salidas!$P$8:$P$157,0)),""))</f>
        <v/>
      </c>
      <c r="E119" s="18">
        <f>IF($N119="","",IFERROR(INDEX(Salidas!$B$8:$B$157,MATCH($N119,Salidas!$P$8:$P$157,0)),""))</f>
        <v/>
      </c>
      <c r="F119" s="18">
        <f>IF($N119="","",IFERROR(INDEX(Salidas!$C$8:$C$157,MATCH($N119,Salidas!$P$8:$P$157,0)),""))</f>
        <v/>
      </c>
      <c r="G119" s="18">
        <f>IF($N119="","",IFERROR(INDEX(Salidas!$F$8:$F$157,MATCH($N119,Salidas!$P$8:$P$157,0)),""))</f>
        <v/>
      </c>
      <c r="H119" s="46">
        <f>IF($N119="","",IFERROR(INDEX(Salidas!$G$8:$G$157,MATCH($N119,Salidas!$P$8:$P$157,0)),""))</f>
        <v/>
      </c>
      <c r="I119" s="47">
        <f>IF($N119="","",IFERROR(INDEX(Salidas!$H$8:$H$157,MATCH($N119,Salidas!$P$8:$P$157,0)),""))</f>
        <v/>
      </c>
      <c r="J119" s="18">
        <f>IF($N119="","",IFERROR(INDEX(Salidas!$I$8:$I$157,MATCH($N119,Salidas!$P$8:$P$157,0)),""))</f>
        <v/>
      </c>
      <c r="K119" s="18">
        <f>IF($N119="","",IFERROR(INDEX(Salidas!$J$8:$J$157,MATCH($N119,Salidas!$P$8:$P$157,0)),""))</f>
        <v/>
      </c>
      <c r="L119" s="15">
        <f>IF($N119="","",IFERROR(INDEX(Salidas!$K$8:$K$157,MATCH($N119,Salidas!$P$8:$P$157,0)),""))</f>
        <v/>
      </c>
      <c r="M119" s="15">
        <f>IF($N119="","",IFERROR(INDEX(Salidas!$Q$8:$Q$157,MATCH($N119,Salidas!$P$8:$P$157,0)),""))</f>
        <v/>
      </c>
      <c r="N119" s="48">
        <f>IFERROR(SMALL(Salidas!$P$8:$P$157,ROWS($N$8:N119)),"")</f>
        <v/>
      </c>
    </row>
    <row r="120" ht="22" customHeight="1">
      <c r="A120" s="8">
        <f>IF($N120="","",ROWS($A$8:A120))</f>
        <v/>
      </c>
      <c r="B120" s="39">
        <f>IF($N120="","",IFERROR(INDEX(Salidas!$D$8:$D$157,MATCH($N120,Salidas!$P$8:$P$157,0)),""))</f>
        <v/>
      </c>
      <c r="C120" s="40">
        <f>IF($N120="","",IFERROR(INDEX(Salidas!$E$8:$E$157,MATCH($N120,Salidas!$P$8:$P$157,0)),""))</f>
        <v/>
      </c>
      <c r="D120" s="11">
        <f>IF($N120="","",IFERROR(INDEX(Salidas!$A$8:$A$157,MATCH($N120,Salidas!$P$8:$P$157,0)),""))</f>
        <v/>
      </c>
      <c r="E120" s="11">
        <f>IF($N120="","",IFERROR(INDEX(Salidas!$B$8:$B$157,MATCH($N120,Salidas!$P$8:$P$157,0)),""))</f>
        <v/>
      </c>
      <c r="F120" s="11">
        <f>IF($N120="","",IFERROR(INDEX(Salidas!$C$8:$C$157,MATCH($N120,Salidas!$P$8:$P$157,0)),""))</f>
        <v/>
      </c>
      <c r="G120" s="11">
        <f>IF($N120="","",IFERROR(INDEX(Salidas!$F$8:$F$157,MATCH($N120,Salidas!$P$8:$P$157,0)),""))</f>
        <v/>
      </c>
      <c r="H120" s="41">
        <f>IF($N120="","",IFERROR(INDEX(Salidas!$G$8:$G$157,MATCH($N120,Salidas!$P$8:$P$157,0)),""))</f>
        <v/>
      </c>
      <c r="I120" s="42">
        <f>IF($N120="","",IFERROR(INDEX(Salidas!$H$8:$H$157,MATCH($N120,Salidas!$P$8:$P$157,0)),""))</f>
        <v/>
      </c>
      <c r="J120" s="11">
        <f>IF($N120="","",IFERROR(INDEX(Salidas!$I$8:$I$157,MATCH($N120,Salidas!$P$8:$P$157,0)),""))</f>
        <v/>
      </c>
      <c r="K120" s="11">
        <f>IF($N120="","",IFERROR(INDEX(Salidas!$J$8:$J$157,MATCH($N120,Salidas!$P$8:$P$157,0)),""))</f>
        <v/>
      </c>
      <c r="L120" s="8">
        <f>IF($N120="","",IFERROR(INDEX(Salidas!$K$8:$K$157,MATCH($N120,Salidas!$P$8:$P$157,0)),""))</f>
        <v/>
      </c>
      <c r="M120" s="8">
        <f>IF($N120="","",IFERROR(INDEX(Salidas!$Q$8:$Q$157,MATCH($N120,Salidas!$P$8:$P$157,0)),""))</f>
        <v/>
      </c>
      <c r="N120" s="43">
        <f>IFERROR(SMALL(Salidas!$P$8:$P$157,ROWS($N$8:N120)),"")</f>
        <v/>
      </c>
    </row>
    <row r="121" ht="22" customHeight="1">
      <c r="A121" s="15">
        <f>IF($N121="","",ROWS($A$8:A121))</f>
        <v/>
      </c>
      <c r="B121" s="44">
        <f>IF($N121="","",IFERROR(INDEX(Salidas!$D$8:$D$157,MATCH($N121,Salidas!$P$8:$P$157,0)),""))</f>
        <v/>
      </c>
      <c r="C121" s="45">
        <f>IF($N121="","",IFERROR(INDEX(Salidas!$E$8:$E$157,MATCH($N121,Salidas!$P$8:$P$157,0)),""))</f>
        <v/>
      </c>
      <c r="D121" s="18">
        <f>IF($N121="","",IFERROR(INDEX(Salidas!$A$8:$A$157,MATCH($N121,Salidas!$P$8:$P$157,0)),""))</f>
        <v/>
      </c>
      <c r="E121" s="18">
        <f>IF($N121="","",IFERROR(INDEX(Salidas!$B$8:$B$157,MATCH($N121,Salidas!$P$8:$P$157,0)),""))</f>
        <v/>
      </c>
      <c r="F121" s="18">
        <f>IF($N121="","",IFERROR(INDEX(Salidas!$C$8:$C$157,MATCH($N121,Salidas!$P$8:$P$157,0)),""))</f>
        <v/>
      </c>
      <c r="G121" s="18">
        <f>IF($N121="","",IFERROR(INDEX(Salidas!$F$8:$F$157,MATCH($N121,Salidas!$P$8:$P$157,0)),""))</f>
        <v/>
      </c>
      <c r="H121" s="46">
        <f>IF($N121="","",IFERROR(INDEX(Salidas!$G$8:$G$157,MATCH($N121,Salidas!$P$8:$P$157,0)),""))</f>
        <v/>
      </c>
      <c r="I121" s="47">
        <f>IF($N121="","",IFERROR(INDEX(Salidas!$H$8:$H$157,MATCH($N121,Salidas!$P$8:$P$157,0)),""))</f>
        <v/>
      </c>
      <c r="J121" s="18">
        <f>IF($N121="","",IFERROR(INDEX(Salidas!$I$8:$I$157,MATCH($N121,Salidas!$P$8:$P$157,0)),""))</f>
        <v/>
      </c>
      <c r="K121" s="18">
        <f>IF($N121="","",IFERROR(INDEX(Salidas!$J$8:$J$157,MATCH($N121,Salidas!$P$8:$P$157,0)),""))</f>
        <v/>
      </c>
      <c r="L121" s="15">
        <f>IF($N121="","",IFERROR(INDEX(Salidas!$K$8:$K$157,MATCH($N121,Salidas!$P$8:$P$157,0)),""))</f>
        <v/>
      </c>
      <c r="M121" s="15">
        <f>IF($N121="","",IFERROR(INDEX(Salidas!$Q$8:$Q$157,MATCH($N121,Salidas!$P$8:$P$157,0)),""))</f>
        <v/>
      </c>
      <c r="N121" s="48">
        <f>IFERROR(SMALL(Salidas!$P$8:$P$157,ROWS($N$8:N121)),"")</f>
        <v/>
      </c>
    </row>
    <row r="122" ht="22" customHeight="1">
      <c r="A122" s="8">
        <f>IF($N122="","",ROWS($A$8:A122))</f>
        <v/>
      </c>
      <c r="B122" s="39">
        <f>IF($N122="","",IFERROR(INDEX(Salidas!$D$8:$D$157,MATCH($N122,Salidas!$P$8:$P$157,0)),""))</f>
        <v/>
      </c>
      <c r="C122" s="40">
        <f>IF($N122="","",IFERROR(INDEX(Salidas!$E$8:$E$157,MATCH($N122,Salidas!$P$8:$P$157,0)),""))</f>
        <v/>
      </c>
      <c r="D122" s="11">
        <f>IF($N122="","",IFERROR(INDEX(Salidas!$A$8:$A$157,MATCH($N122,Salidas!$P$8:$P$157,0)),""))</f>
        <v/>
      </c>
      <c r="E122" s="11">
        <f>IF($N122="","",IFERROR(INDEX(Salidas!$B$8:$B$157,MATCH($N122,Salidas!$P$8:$P$157,0)),""))</f>
        <v/>
      </c>
      <c r="F122" s="11">
        <f>IF($N122="","",IFERROR(INDEX(Salidas!$C$8:$C$157,MATCH($N122,Salidas!$P$8:$P$157,0)),""))</f>
        <v/>
      </c>
      <c r="G122" s="11">
        <f>IF($N122="","",IFERROR(INDEX(Salidas!$F$8:$F$157,MATCH($N122,Salidas!$P$8:$P$157,0)),""))</f>
        <v/>
      </c>
      <c r="H122" s="41">
        <f>IF($N122="","",IFERROR(INDEX(Salidas!$G$8:$G$157,MATCH($N122,Salidas!$P$8:$P$157,0)),""))</f>
        <v/>
      </c>
      <c r="I122" s="42">
        <f>IF($N122="","",IFERROR(INDEX(Salidas!$H$8:$H$157,MATCH($N122,Salidas!$P$8:$P$157,0)),""))</f>
        <v/>
      </c>
      <c r="J122" s="11">
        <f>IF($N122="","",IFERROR(INDEX(Salidas!$I$8:$I$157,MATCH($N122,Salidas!$P$8:$P$157,0)),""))</f>
        <v/>
      </c>
      <c r="K122" s="11">
        <f>IF($N122="","",IFERROR(INDEX(Salidas!$J$8:$J$157,MATCH($N122,Salidas!$P$8:$P$157,0)),""))</f>
        <v/>
      </c>
      <c r="L122" s="8">
        <f>IF($N122="","",IFERROR(INDEX(Salidas!$K$8:$K$157,MATCH($N122,Salidas!$P$8:$P$157,0)),""))</f>
        <v/>
      </c>
      <c r="M122" s="8">
        <f>IF($N122="","",IFERROR(INDEX(Salidas!$Q$8:$Q$157,MATCH($N122,Salidas!$P$8:$P$157,0)),""))</f>
        <v/>
      </c>
      <c r="N122" s="43">
        <f>IFERROR(SMALL(Salidas!$P$8:$P$157,ROWS($N$8:N122)),"")</f>
        <v/>
      </c>
    </row>
    <row r="123" ht="22" customHeight="1">
      <c r="A123" s="15">
        <f>IF($N123="","",ROWS($A$8:A123))</f>
        <v/>
      </c>
      <c r="B123" s="44">
        <f>IF($N123="","",IFERROR(INDEX(Salidas!$D$8:$D$157,MATCH($N123,Salidas!$P$8:$P$157,0)),""))</f>
        <v/>
      </c>
      <c r="C123" s="45">
        <f>IF($N123="","",IFERROR(INDEX(Salidas!$E$8:$E$157,MATCH($N123,Salidas!$P$8:$P$157,0)),""))</f>
        <v/>
      </c>
      <c r="D123" s="18">
        <f>IF($N123="","",IFERROR(INDEX(Salidas!$A$8:$A$157,MATCH($N123,Salidas!$P$8:$P$157,0)),""))</f>
        <v/>
      </c>
      <c r="E123" s="18">
        <f>IF($N123="","",IFERROR(INDEX(Salidas!$B$8:$B$157,MATCH($N123,Salidas!$P$8:$P$157,0)),""))</f>
        <v/>
      </c>
      <c r="F123" s="18">
        <f>IF($N123="","",IFERROR(INDEX(Salidas!$C$8:$C$157,MATCH($N123,Salidas!$P$8:$P$157,0)),""))</f>
        <v/>
      </c>
      <c r="G123" s="18">
        <f>IF($N123="","",IFERROR(INDEX(Salidas!$F$8:$F$157,MATCH($N123,Salidas!$P$8:$P$157,0)),""))</f>
        <v/>
      </c>
      <c r="H123" s="46">
        <f>IF($N123="","",IFERROR(INDEX(Salidas!$G$8:$G$157,MATCH($N123,Salidas!$P$8:$P$157,0)),""))</f>
        <v/>
      </c>
      <c r="I123" s="47">
        <f>IF($N123="","",IFERROR(INDEX(Salidas!$H$8:$H$157,MATCH($N123,Salidas!$P$8:$P$157,0)),""))</f>
        <v/>
      </c>
      <c r="J123" s="18">
        <f>IF($N123="","",IFERROR(INDEX(Salidas!$I$8:$I$157,MATCH($N123,Salidas!$P$8:$P$157,0)),""))</f>
        <v/>
      </c>
      <c r="K123" s="18">
        <f>IF($N123="","",IFERROR(INDEX(Salidas!$J$8:$J$157,MATCH($N123,Salidas!$P$8:$P$157,0)),""))</f>
        <v/>
      </c>
      <c r="L123" s="15">
        <f>IF($N123="","",IFERROR(INDEX(Salidas!$K$8:$K$157,MATCH($N123,Salidas!$P$8:$P$157,0)),""))</f>
        <v/>
      </c>
      <c r="M123" s="15">
        <f>IF($N123="","",IFERROR(INDEX(Salidas!$Q$8:$Q$157,MATCH($N123,Salidas!$P$8:$P$157,0)),""))</f>
        <v/>
      </c>
      <c r="N123" s="48">
        <f>IFERROR(SMALL(Salidas!$P$8:$P$157,ROWS($N$8:N123)),"")</f>
        <v/>
      </c>
    </row>
    <row r="124" ht="22" customHeight="1">
      <c r="A124" s="8">
        <f>IF($N124="","",ROWS($A$8:A124))</f>
        <v/>
      </c>
      <c r="B124" s="39">
        <f>IF($N124="","",IFERROR(INDEX(Salidas!$D$8:$D$157,MATCH($N124,Salidas!$P$8:$P$157,0)),""))</f>
        <v/>
      </c>
      <c r="C124" s="40">
        <f>IF($N124="","",IFERROR(INDEX(Salidas!$E$8:$E$157,MATCH($N124,Salidas!$P$8:$P$157,0)),""))</f>
        <v/>
      </c>
      <c r="D124" s="11">
        <f>IF($N124="","",IFERROR(INDEX(Salidas!$A$8:$A$157,MATCH($N124,Salidas!$P$8:$P$157,0)),""))</f>
        <v/>
      </c>
      <c r="E124" s="11">
        <f>IF($N124="","",IFERROR(INDEX(Salidas!$B$8:$B$157,MATCH($N124,Salidas!$P$8:$P$157,0)),""))</f>
        <v/>
      </c>
      <c r="F124" s="11">
        <f>IF($N124="","",IFERROR(INDEX(Salidas!$C$8:$C$157,MATCH($N124,Salidas!$P$8:$P$157,0)),""))</f>
        <v/>
      </c>
      <c r="G124" s="11">
        <f>IF($N124="","",IFERROR(INDEX(Salidas!$F$8:$F$157,MATCH($N124,Salidas!$P$8:$P$157,0)),""))</f>
        <v/>
      </c>
      <c r="H124" s="41">
        <f>IF($N124="","",IFERROR(INDEX(Salidas!$G$8:$G$157,MATCH($N124,Salidas!$P$8:$P$157,0)),""))</f>
        <v/>
      </c>
      <c r="I124" s="42">
        <f>IF($N124="","",IFERROR(INDEX(Salidas!$H$8:$H$157,MATCH($N124,Salidas!$P$8:$P$157,0)),""))</f>
        <v/>
      </c>
      <c r="J124" s="11">
        <f>IF($N124="","",IFERROR(INDEX(Salidas!$I$8:$I$157,MATCH($N124,Salidas!$P$8:$P$157,0)),""))</f>
        <v/>
      </c>
      <c r="K124" s="11">
        <f>IF($N124="","",IFERROR(INDEX(Salidas!$J$8:$J$157,MATCH($N124,Salidas!$P$8:$P$157,0)),""))</f>
        <v/>
      </c>
      <c r="L124" s="8">
        <f>IF($N124="","",IFERROR(INDEX(Salidas!$K$8:$K$157,MATCH($N124,Salidas!$P$8:$P$157,0)),""))</f>
        <v/>
      </c>
      <c r="M124" s="8">
        <f>IF($N124="","",IFERROR(INDEX(Salidas!$Q$8:$Q$157,MATCH($N124,Salidas!$P$8:$P$157,0)),""))</f>
        <v/>
      </c>
      <c r="N124" s="43">
        <f>IFERROR(SMALL(Salidas!$P$8:$P$157,ROWS($N$8:N124)),"")</f>
        <v/>
      </c>
    </row>
    <row r="125" ht="22" customHeight="1">
      <c r="A125" s="15">
        <f>IF($N125="","",ROWS($A$8:A125))</f>
        <v/>
      </c>
      <c r="B125" s="44">
        <f>IF($N125="","",IFERROR(INDEX(Salidas!$D$8:$D$157,MATCH($N125,Salidas!$P$8:$P$157,0)),""))</f>
        <v/>
      </c>
      <c r="C125" s="45">
        <f>IF($N125="","",IFERROR(INDEX(Salidas!$E$8:$E$157,MATCH($N125,Salidas!$P$8:$P$157,0)),""))</f>
        <v/>
      </c>
      <c r="D125" s="18">
        <f>IF($N125="","",IFERROR(INDEX(Salidas!$A$8:$A$157,MATCH($N125,Salidas!$P$8:$P$157,0)),""))</f>
        <v/>
      </c>
      <c r="E125" s="18">
        <f>IF($N125="","",IFERROR(INDEX(Salidas!$B$8:$B$157,MATCH($N125,Salidas!$P$8:$P$157,0)),""))</f>
        <v/>
      </c>
      <c r="F125" s="18">
        <f>IF($N125="","",IFERROR(INDEX(Salidas!$C$8:$C$157,MATCH($N125,Salidas!$P$8:$P$157,0)),""))</f>
        <v/>
      </c>
      <c r="G125" s="18">
        <f>IF($N125="","",IFERROR(INDEX(Salidas!$F$8:$F$157,MATCH($N125,Salidas!$P$8:$P$157,0)),""))</f>
        <v/>
      </c>
      <c r="H125" s="46">
        <f>IF($N125="","",IFERROR(INDEX(Salidas!$G$8:$G$157,MATCH($N125,Salidas!$P$8:$P$157,0)),""))</f>
        <v/>
      </c>
      <c r="I125" s="47">
        <f>IF($N125="","",IFERROR(INDEX(Salidas!$H$8:$H$157,MATCH($N125,Salidas!$P$8:$P$157,0)),""))</f>
        <v/>
      </c>
      <c r="J125" s="18">
        <f>IF($N125="","",IFERROR(INDEX(Salidas!$I$8:$I$157,MATCH($N125,Salidas!$P$8:$P$157,0)),""))</f>
        <v/>
      </c>
      <c r="K125" s="18">
        <f>IF($N125="","",IFERROR(INDEX(Salidas!$J$8:$J$157,MATCH($N125,Salidas!$P$8:$P$157,0)),""))</f>
        <v/>
      </c>
      <c r="L125" s="15">
        <f>IF($N125="","",IFERROR(INDEX(Salidas!$K$8:$K$157,MATCH($N125,Salidas!$P$8:$P$157,0)),""))</f>
        <v/>
      </c>
      <c r="M125" s="15">
        <f>IF($N125="","",IFERROR(INDEX(Salidas!$Q$8:$Q$157,MATCH($N125,Salidas!$P$8:$P$157,0)),""))</f>
        <v/>
      </c>
      <c r="N125" s="48">
        <f>IFERROR(SMALL(Salidas!$P$8:$P$157,ROWS($N$8:N125)),"")</f>
        <v/>
      </c>
    </row>
    <row r="126" ht="22" customHeight="1">
      <c r="A126" s="8">
        <f>IF($N126="","",ROWS($A$8:A126))</f>
        <v/>
      </c>
      <c r="B126" s="39">
        <f>IF($N126="","",IFERROR(INDEX(Salidas!$D$8:$D$157,MATCH($N126,Salidas!$P$8:$P$157,0)),""))</f>
        <v/>
      </c>
      <c r="C126" s="40">
        <f>IF($N126="","",IFERROR(INDEX(Salidas!$E$8:$E$157,MATCH($N126,Salidas!$P$8:$P$157,0)),""))</f>
        <v/>
      </c>
      <c r="D126" s="11">
        <f>IF($N126="","",IFERROR(INDEX(Salidas!$A$8:$A$157,MATCH($N126,Salidas!$P$8:$P$157,0)),""))</f>
        <v/>
      </c>
      <c r="E126" s="11">
        <f>IF($N126="","",IFERROR(INDEX(Salidas!$B$8:$B$157,MATCH($N126,Salidas!$P$8:$P$157,0)),""))</f>
        <v/>
      </c>
      <c r="F126" s="11">
        <f>IF($N126="","",IFERROR(INDEX(Salidas!$C$8:$C$157,MATCH($N126,Salidas!$P$8:$P$157,0)),""))</f>
        <v/>
      </c>
      <c r="G126" s="11">
        <f>IF($N126="","",IFERROR(INDEX(Salidas!$F$8:$F$157,MATCH($N126,Salidas!$P$8:$P$157,0)),""))</f>
        <v/>
      </c>
      <c r="H126" s="41">
        <f>IF($N126="","",IFERROR(INDEX(Salidas!$G$8:$G$157,MATCH($N126,Salidas!$P$8:$P$157,0)),""))</f>
        <v/>
      </c>
      <c r="I126" s="42">
        <f>IF($N126="","",IFERROR(INDEX(Salidas!$H$8:$H$157,MATCH($N126,Salidas!$P$8:$P$157,0)),""))</f>
        <v/>
      </c>
      <c r="J126" s="11">
        <f>IF($N126="","",IFERROR(INDEX(Salidas!$I$8:$I$157,MATCH($N126,Salidas!$P$8:$P$157,0)),""))</f>
        <v/>
      </c>
      <c r="K126" s="11">
        <f>IF($N126="","",IFERROR(INDEX(Salidas!$J$8:$J$157,MATCH($N126,Salidas!$P$8:$P$157,0)),""))</f>
        <v/>
      </c>
      <c r="L126" s="8">
        <f>IF($N126="","",IFERROR(INDEX(Salidas!$K$8:$K$157,MATCH($N126,Salidas!$P$8:$P$157,0)),""))</f>
        <v/>
      </c>
      <c r="M126" s="8">
        <f>IF($N126="","",IFERROR(INDEX(Salidas!$Q$8:$Q$157,MATCH($N126,Salidas!$P$8:$P$157,0)),""))</f>
        <v/>
      </c>
      <c r="N126" s="43">
        <f>IFERROR(SMALL(Salidas!$P$8:$P$157,ROWS($N$8:N126)),"")</f>
        <v/>
      </c>
    </row>
    <row r="127" ht="22" customHeight="1">
      <c r="A127" s="15">
        <f>IF($N127="","",ROWS($A$8:A127))</f>
        <v/>
      </c>
      <c r="B127" s="44">
        <f>IF($N127="","",IFERROR(INDEX(Salidas!$D$8:$D$157,MATCH($N127,Salidas!$P$8:$P$157,0)),""))</f>
        <v/>
      </c>
      <c r="C127" s="45">
        <f>IF($N127="","",IFERROR(INDEX(Salidas!$E$8:$E$157,MATCH($N127,Salidas!$P$8:$P$157,0)),""))</f>
        <v/>
      </c>
      <c r="D127" s="18">
        <f>IF($N127="","",IFERROR(INDEX(Salidas!$A$8:$A$157,MATCH($N127,Salidas!$P$8:$P$157,0)),""))</f>
        <v/>
      </c>
      <c r="E127" s="18">
        <f>IF($N127="","",IFERROR(INDEX(Salidas!$B$8:$B$157,MATCH($N127,Salidas!$P$8:$P$157,0)),""))</f>
        <v/>
      </c>
      <c r="F127" s="18">
        <f>IF($N127="","",IFERROR(INDEX(Salidas!$C$8:$C$157,MATCH($N127,Salidas!$P$8:$P$157,0)),""))</f>
        <v/>
      </c>
      <c r="G127" s="18">
        <f>IF($N127="","",IFERROR(INDEX(Salidas!$F$8:$F$157,MATCH($N127,Salidas!$P$8:$P$157,0)),""))</f>
        <v/>
      </c>
      <c r="H127" s="46">
        <f>IF($N127="","",IFERROR(INDEX(Salidas!$G$8:$G$157,MATCH($N127,Salidas!$P$8:$P$157,0)),""))</f>
        <v/>
      </c>
      <c r="I127" s="47">
        <f>IF($N127="","",IFERROR(INDEX(Salidas!$H$8:$H$157,MATCH($N127,Salidas!$P$8:$P$157,0)),""))</f>
        <v/>
      </c>
      <c r="J127" s="18">
        <f>IF($N127="","",IFERROR(INDEX(Salidas!$I$8:$I$157,MATCH($N127,Salidas!$P$8:$P$157,0)),""))</f>
        <v/>
      </c>
      <c r="K127" s="18">
        <f>IF($N127="","",IFERROR(INDEX(Salidas!$J$8:$J$157,MATCH($N127,Salidas!$P$8:$P$157,0)),""))</f>
        <v/>
      </c>
      <c r="L127" s="15">
        <f>IF($N127="","",IFERROR(INDEX(Salidas!$K$8:$K$157,MATCH($N127,Salidas!$P$8:$P$157,0)),""))</f>
        <v/>
      </c>
      <c r="M127" s="15">
        <f>IF($N127="","",IFERROR(INDEX(Salidas!$Q$8:$Q$157,MATCH($N127,Salidas!$P$8:$P$157,0)),""))</f>
        <v/>
      </c>
      <c r="N127" s="48">
        <f>IFERROR(SMALL(Salidas!$P$8:$P$157,ROWS($N$8:N127)),"")</f>
        <v/>
      </c>
    </row>
    <row r="128" ht="22" customHeight="1">
      <c r="A128" s="8">
        <f>IF($N128="","",ROWS($A$8:A128))</f>
        <v/>
      </c>
      <c r="B128" s="39">
        <f>IF($N128="","",IFERROR(INDEX(Salidas!$D$8:$D$157,MATCH($N128,Salidas!$P$8:$P$157,0)),""))</f>
        <v/>
      </c>
      <c r="C128" s="40">
        <f>IF($N128="","",IFERROR(INDEX(Salidas!$E$8:$E$157,MATCH($N128,Salidas!$P$8:$P$157,0)),""))</f>
        <v/>
      </c>
      <c r="D128" s="11">
        <f>IF($N128="","",IFERROR(INDEX(Salidas!$A$8:$A$157,MATCH($N128,Salidas!$P$8:$P$157,0)),""))</f>
        <v/>
      </c>
      <c r="E128" s="11">
        <f>IF($N128="","",IFERROR(INDEX(Salidas!$B$8:$B$157,MATCH($N128,Salidas!$P$8:$P$157,0)),""))</f>
        <v/>
      </c>
      <c r="F128" s="11">
        <f>IF($N128="","",IFERROR(INDEX(Salidas!$C$8:$C$157,MATCH($N128,Salidas!$P$8:$P$157,0)),""))</f>
        <v/>
      </c>
      <c r="G128" s="11">
        <f>IF($N128="","",IFERROR(INDEX(Salidas!$F$8:$F$157,MATCH($N128,Salidas!$P$8:$P$157,0)),""))</f>
        <v/>
      </c>
      <c r="H128" s="41">
        <f>IF($N128="","",IFERROR(INDEX(Salidas!$G$8:$G$157,MATCH($N128,Salidas!$P$8:$P$157,0)),""))</f>
        <v/>
      </c>
      <c r="I128" s="42">
        <f>IF($N128="","",IFERROR(INDEX(Salidas!$H$8:$H$157,MATCH($N128,Salidas!$P$8:$P$157,0)),""))</f>
        <v/>
      </c>
      <c r="J128" s="11">
        <f>IF($N128="","",IFERROR(INDEX(Salidas!$I$8:$I$157,MATCH($N128,Salidas!$P$8:$P$157,0)),""))</f>
        <v/>
      </c>
      <c r="K128" s="11">
        <f>IF($N128="","",IFERROR(INDEX(Salidas!$J$8:$J$157,MATCH($N128,Salidas!$P$8:$P$157,0)),""))</f>
        <v/>
      </c>
      <c r="L128" s="8">
        <f>IF($N128="","",IFERROR(INDEX(Salidas!$K$8:$K$157,MATCH($N128,Salidas!$P$8:$P$157,0)),""))</f>
        <v/>
      </c>
      <c r="M128" s="8">
        <f>IF($N128="","",IFERROR(INDEX(Salidas!$Q$8:$Q$157,MATCH($N128,Salidas!$P$8:$P$157,0)),""))</f>
        <v/>
      </c>
      <c r="N128" s="43">
        <f>IFERROR(SMALL(Salidas!$P$8:$P$157,ROWS($N$8:N128)),"")</f>
        <v/>
      </c>
    </row>
    <row r="129" ht="22" customHeight="1">
      <c r="A129" s="15">
        <f>IF($N129="","",ROWS($A$8:A129))</f>
        <v/>
      </c>
      <c r="B129" s="44">
        <f>IF($N129="","",IFERROR(INDEX(Salidas!$D$8:$D$157,MATCH($N129,Salidas!$P$8:$P$157,0)),""))</f>
        <v/>
      </c>
      <c r="C129" s="45">
        <f>IF($N129="","",IFERROR(INDEX(Salidas!$E$8:$E$157,MATCH($N129,Salidas!$P$8:$P$157,0)),""))</f>
        <v/>
      </c>
      <c r="D129" s="18">
        <f>IF($N129="","",IFERROR(INDEX(Salidas!$A$8:$A$157,MATCH($N129,Salidas!$P$8:$P$157,0)),""))</f>
        <v/>
      </c>
      <c r="E129" s="18">
        <f>IF($N129="","",IFERROR(INDEX(Salidas!$B$8:$B$157,MATCH($N129,Salidas!$P$8:$P$157,0)),""))</f>
        <v/>
      </c>
      <c r="F129" s="18">
        <f>IF($N129="","",IFERROR(INDEX(Salidas!$C$8:$C$157,MATCH($N129,Salidas!$P$8:$P$157,0)),""))</f>
        <v/>
      </c>
      <c r="G129" s="18">
        <f>IF($N129="","",IFERROR(INDEX(Salidas!$F$8:$F$157,MATCH($N129,Salidas!$P$8:$P$157,0)),""))</f>
        <v/>
      </c>
      <c r="H129" s="46">
        <f>IF($N129="","",IFERROR(INDEX(Salidas!$G$8:$G$157,MATCH($N129,Salidas!$P$8:$P$157,0)),""))</f>
        <v/>
      </c>
      <c r="I129" s="47">
        <f>IF($N129="","",IFERROR(INDEX(Salidas!$H$8:$H$157,MATCH($N129,Salidas!$P$8:$P$157,0)),""))</f>
        <v/>
      </c>
      <c r="J129" s="18">
        <f>IF($N129="","",IFERROR(INDEX(Salidas!$I$8:$I$157,MATCH($N129,Salidas!$P$8:$P$157,0)),""))</f>
        <v/>
      </c>
      <c r="K129" s="18">
        <f>IF($N129="","",IFERROR(INDEX(Salidas!$J$8:$J$157,MATCH($N129,Salidas!$P$8:$P$157,0)),""))</f>
        <v/>
      </c>
      <c r="L129" s="15">
        <f>IF($N129="","",IFERROR(INDEX(Salidas!$K$8:$K$157,MATCH($N129,Salidas!$P$8:$P$157,0)),""))</f>
        <v/>
      </c>
      <c r="M129" s="15">
        <f>IF($N129="","",IFERROR(INDEX(Salidas!$Q$8:$Q$157,MATCH($N129,Salidas!$P$8:$P$157,0)),""))</f>
        <v/>
      </c>
      <c r="N129" s="48">
        <f>IFERROR(SMALL(Salidas!$P$8:$P$157,ROWS($N$8:N129)),"")</f>
        <v/>
      </c>
    </row>
    <row r="130" ht="22" customHeight="1">
      <c r="A130" s="8">
        <f>IF($N130="","",ROWS($A$8:A130))</f>
        <v/>
      </c>
      <c r="B130" s="39">
        <f>IF($N130="","",IFERROR(INDEX(Salidas!$D$8:$D$157,MATCH($N130,Salidas!$P$8:$P$157,0)),""))</f>
        <v/>
      </c>
      <c r="C130" s="40">
        <f>IF($N130="","",IFERROR(INDEX(Salidas!$E$8:$E$157,MATCH($N130,Salidas!$P$8:$P$157,0)),""))</f>
        <v/>
      </c>
      <c r="D130" s="11">
        <f>IF($N130="","",IFERROR(INDEX(Salidas!$A$8:$A$157,MATCH($N130,Salidas!$P$8:$P$157,0)),""))</f>
        <v/>
      </c>
      <c r="E130" s="11">
        <f>IF($N130="","",IFERROR(INDEX(Salidas!$B$8:$B$157,MATCH($N130,Salidas!$P$8:$P$157,0)),""))</f>
        <v/>
      </c>
      <c r="F130" s="11">
        <f>IF($N130="","",IFERROR(INDEX(Salidas!$C$8:$C$157,MATCH($N130,Salidas!$P$8:$P$157,0)),""))</f>
        <v/>
      </c>
      <c r="G130" s="11">
        <f>IF($N130="","",IFERROR(INDEX(Salidas!$F$8:$F$157,MATCH($N130,Salidas!$P$8:$P$157,0)),""))</f>
        <v/>
      </c>
      <c r="H130" s="41">
        <f>IF($N130="","",IFERROR(INDEX(Salidas!$G$8:$G$157,MATCH($N130,Salidas!$P$8:$P$157,0)),""))</f>
        <v/>
      </c>
      <c r="I130" s="42">
        <f>IF($N130="","",IFERROR(INDEX(Salidas!$H$8:$H$157,MATCH($N130,Salidas!$P$8:$P$157,0)),""))</f>
        <v/>
      </c>
      <c r="J130" s="11">
        <f>IF($N130="","",IFERROR(INDEX(Salidas!$I$8:$I$157,MATCH($N130,Salidas!$P$8:$P$157,0)),""))</f>
        <v/>
      </c>
      <c r="K130" s="11">
        <f>IF($N130="","",IFERROR(INDEX(Salidas!$J$8:$J$157,MATCH($N130,Salidas!$P$8:$P$157,0)),""))</f>
        <v/>
      </c>
      <c r="L130" s="8">
        <f>IF($N130="","",IFERROR(INDEX(Salidas!$K$8:$K$157,MATCH($N130,Salidas!$P$8:$P$157,0)),""))</f>
        <v/>
      </c>
      <c r="M130" s="8">
        <f>IF($N130="","",IFERROR(INDEX(Salidas!$Q$8:$Q$157,MATCH($N130,Salidas!$P$8:$P$157,0)),""))</f>
        <v/>
      </c>
      <c r="N130" s="43">
        <f>IFERROR(SMALL(Salidas!$P$8:$P$157,ROWS($N$8:N130)),"")</f>
        <v/>
      </c>
    </row>
    <row r="131" ht="22" customHeight="1">
      <c r="A131" s="15">
        <f>IF($N131="","",ROWS($A$8:A131))</f>
        <v/>
      </c>
      <c r="B131" s="44">
        <f>IF($N131="","",IFERROR(INDEX(Salidas!$D$8:$D$157,MATCH($N131,Salidas!$P$8:$P$157,0)),""))</f>
        <v/>
      </c>
      <c r="C131" s="45">
        <f>IF($N131="","",IFERROR(INDEX(Salidas!$E$8:$E$157,MATCH($N131,Salidas!$P$8:$P$157,0)),""))</f>
        <v/>
      </c>
      <c r="D131" s="18">
        <f>IF($N131="","",IFERROR(INDEX(Salidas!$A$8:$A$157,MATCH($N131,Salidas!$P$8:$P$157,0)),""))</f>
        <v/>
      </c>
      <c r="E131" s="18">
        <f>IF($N131="","",IFERROR(INDEX(Salidas!$B$8:$B$157,MATCH($N131,Salidas!$P$8:$P$157,0)),""))</f>
        <v/>
      </c>
      <c r="F131" s="18">
        <f>IF($N131="","",IFERROR(INDEX(Salidas!$C$8:$C$157,MATCH($N131,Salidas!$P$8:$P$157,0)),""))</f>
        <v/>
      </c>
      <c r="G131" s="18">
        <f>IF($N131="","",IFERROR(INDEX(Salidas!$F$8:$F$157,MATCH($N131,Salidas!$P$8:$P$157,0)),""))</f>
        <v/>
      </c>
      <c r="H131" s="46">
        <f>IF($N131="","",IFERROR(INDEX(Salidas!$G$8:$G$157,MATCH($N131,Salidas!$P$8:$P$157,0)),""))</f>
        <v/>
      </c>
      <c r="I131" s="47">
        <f>IF($N131="","",IFERROR(INDEX(Salidas!$H$8:$H$157,MATCH($N131,Salidas!$P$8:$P$157,0)),""))</f>
        <v/>
      </c>
      <c r="J131" s="18">
        <f>IF($N131="","",IFERROR(INDEX(Salidas!$I$8:$I$157,MATCH($N131,Salidas!$P$8:$P$157,0)),""))</f>
        <v/>
      </c>
      <c r="K131" s="18">
        <f>IF($N131="","",IFERROR(INDEX(Salidas!$J$8:$J$157,MATCH($N131,Salidas!$P$8:$P$157,0)),""))</f>
        <v/>
      </c>
      <c r="L131" s="15">
        <f>IF($N131="","",IFERROR(INDEX(Salidas!$K$8:$K$157,MATCH($N131,Salidas!$P$8:$P$157,0)),""))</f>
        <v/>
      </c>
      <c r="M131" s="15">
        <f>IF($N131="","",IFERROR(INDEX(Salidas!$Q$8:$Q$157,MATCH($N131,Salidas!$P$8:$P$157,0)),""))</f>
        <v/>
      </c>
      <c r="N131" s="48">
        <f>IFERROR(SMALL(Salidas!$P$8:$P$157,ROWS($N$8:N131)),"")</f>
        <v/>
      </c>
    </row>
    <row r="132" ht="22" customHeight="1">
      <c r="A132" s="8">
        <f>IF($N132="","",ROWS($A$8:A132))</f>
        <v/>
      </c>
      <c r="B132" s="39">
        <f>IF($N132="","",IFERROR(INDEX(Salidas!$D$8:$D$157,MATCH($N132,Salidas!$P$8:$P$157,0)),""))</f>
        <v/>
      </c>
      <c r="C132" s="40">
        <f>IF($N132="","",IFERROR(INDEX(Salidas!$E$8:$E$157,MATCH($N132,Salidas!$P$8:$P$157,0)),""))</f>
        <v/>
      </c>
      <c r="D132" s="11">
        <f>IF($N132="","",IFERROR(INDEX(Salidas!$A$8:$A$157,MATCH($N132,Salidas!$P$8:$P$157,0)),""))</f>
        <v/>
      </c>
      <c r="E132" s="11">
        <f>IF($N132="","",IFERROR(INDEX(Salidas!$B$8:$B$157,MATCH($N132,Salidas!$P$8:$P$157,0)),""))</f>
        <v/>
      </c>
      <c r="F132" s="11">
        <f>IF($N132="","",IFERROR(INDEX(Salidas!$C$8:$C$157,MATCH($N132,Salidas!$P$8:$P$157,0)),""))</f>
        <v/>
      </c>
      <c r="G132" s="11">
        <f>IF($N132="","",IFERROR(INDEX(Salidas!$F$8:$F$157,MATCH($N132,Salidas!$P$8:$P$157,0)),""))</f>
        <v/>
      </c>
      <c r="H132" s="41">
        <f>IF($N132="","",IFERROR(INDEX(Salidas!$G$8:$G$157,MATCH($N132,Salidas!$P$8:$P$157,0)),""))</f>
        <v/>
      </c>
      <c r="I132" s="42">
        <f>IF($N132="","",IFERROR(INDEX(Salidas!$H$8:$H$157,MATCH($N132,Salidas!$P$8:$P$157,0)),""))</f>
        <v/>
      </c>
      <c r="J132" s="11">
        <f>IF($N132="","",IFERROR(INDEX(Salidas!$I$8:$I$157,MATCH($N132,Salidas!$P$8:$P$157,0)),""))</f>
        <v/>
      </c>
      <c r="K132" s="11">
        <f>IF($N132="","",IFERROR(INDEX(Salidas!$J$8:$J$157,MATCH($N132,Salidas!$P$8:$P$157,0)),""))</f>
        <v/>
      </c>
      <c r="L132" s="8">
        <f>IF($N132="","",IFERROR(INDEX(Salidas!$K$8:$K$157,MATCH($N132,Salidas!$P$8:$P$157,0)),""))</f>
        <v/>
      </c>
      <c r="M132" s="8">
        <f>IF($N132="","",IFERROR(INDEX(Salidas!$Q$8:$Q$157,MATCH($N132,Salidas!$P$8:$P$157,0)),""))</f>
        <v/>
      </c>
      <c r="N132" s="43">
        <f>IFERROR(SMALL(Salidas!$P$8:$P$157,ROWS($N$8:N132)),"")</f>
        <v/>
      </c>
    </row>
    <row r="133" ht="22" customHeight="1">
      <c r="A133" s="15">
        <f>IF($N133="","",ROWS($A$8:A133))</f>
        <v/>
      </c>
      <c r="B133" s="44">
        <f>IF($N133="","",IFERROR(INDEX(Salidas!$D$8:$D$157,MATCH($N133,Salidas!$P$8:$P$157,0)),""))</f>
        <v/>
      </c>
      <c r="C133" s="45">
        <f>IF($N133="","",IFERROR(INDEX(Salidas!$E$8:$E$157,MATCH($N133,Salidas!$P$8:$P$157,0)),""))</f>
        <v/>
      </c>
      <c r="D133" s="18">
        <f>IF($N133="","",IFERROR(INDEX(Salidas!$A$8:$A$157,MATCH($N133,Salidas!$P$8:$P$157,0)),""))</f>
        <v/>
      </c>
      <c r="E133" s="18">
        <f>IF($N133="","",IFERROR(INDEX(Salidas!$B$8:$B$157,MATCH($N133,Salidas!$P$8:$P$157,0)),""))</f>
        <v/>
      </c>
      <c r="F133" s="18">
        <f>IF($N133="","",IFERROR(INDEX(Salidas!$C$8:$C$157,MATCH($N133,Salidas!$P$8:$P$157,0)),""))</f>
        <v/>
      </c>
      <c r="G133" s="18">
        <f>IF($N133="","",IFERROR(INDEX(Salidas!$F$8:$F$157,MATCH($N133,Salidas!$P$8:$P$157,0)),""))</f>
        <v/>
      </c>
      <c r="H133" s="46">
        <f>IF($N133="","",IFERROR(INDEX(Salidas!$G$8:$G$157,MATCH($N133,Salidas!$P$8:$P$157,0)),""))</f>
        <v/>
      </c>
      <c r="I133" s="47">
        <f>IF($N133="","",IFERROR(INDEX(Salidas!$H$8:$H$157,MATCH($N133,Salidas!$P$8:$P$157,0)),""))</f>
        <v/>
      </c>
      <c r="J133" s="18">
        <f>IF($N133="","",IFERROR(INDEX(Salidas!$I$8:$I$157,MATCH($N133,Salidas!$P$8:$P$157,0)),""))</f>
        <v/>
      </c>
      <c r="K133" s="18">
        <f>IF($N133="","",IFERROR(INDEX(Salidas!$J$8:$J$157,MATCH($N133,Salidas!$P$8:$P$157,0)),""))</f>
        <v/>
      </c>
      <c r="L133" s="15">
        <f>IF($N133="","",IFERROR(INDEX(Salidas!$K$8:$K$157,MATCH($N133,Salidas!$P$8:$P$157,0)),""))</f>
        <v/>
      </c>
      <c r="M133" s="15">
        <f>IF($N133="","",IFERROR(INDEX(Salidas!$Q$8:$Q$157,MATCH($N133,Salidas!$P$8:$P$157,0)),""))</f>
        <v/>
      </c>
      <c r="N133" s="48">
        <f>IFERROR(SMALL(Salidas!$P$8:$P$157,ROWS($N$8:N133)),"")</f>
        <v/>
      </c>
    </row>
    <row r="134" ht="22" customHeight="1">
      <c r="A134" s="8">
        <f>IF($N134="","",ROWS($A$8:A134))</f>
        <v/>
      </c>
      <c r="B134" s="39">
        <f>IF($N134="","",IFERROR(INDEX(Salidas!$D$8:$D$157,MATCH($N134,Salidas!$P$8:$P$157,0)),""))</f>
        <v/>
      </c>
      <c r="C134" s="40">
        <f>IF($N134="","",IFERROR(INDEX(Salidas!$E$8:$E$157,MATCH($N134,Salidas!$P$8:$P$157,0)),""))</f>
        <v/>
      </c>
      <c r="D134" s="11">
        <f>IF($N134="","",IFERROR(INDEX(Salidas!$A$8:$A$157,MATCH($N134,Salidas!$P$8:$P$157,0)),""))</f>
        <v/>
      </c>
      <c r="E134" s="11">
        <f>IF($N134="","",IFERROR(INDEX(Salidas!$B$8:$B$157,MATCH($N134,Salidas!$P$8:$P$157,0)),""))</f>
        <v/>
      </c>
      <c r="F134" s="11">
        <f>IF($N134="","",IFERROR(INDEX(Salidas!$C$8:$C$157,MATCH($N134,Salidas!$P$8:$P$157,0)),""))</f>
        <v/>
      </c>
      <c r="G134" s="11">
        <f>IF($N134="","",IFERROR(INDEX(Salidas!$F$8:$F$157,MATCH($N134,Salidas!$P$8:$P$157,0)),""))</f>
        <v/>
      </c>
      <c r="H134" s="41">
        <f>IF($N134="","",IFERROR(INDEX(Salidas!$G$8:$G$157,MATCH($N134,Salidas!$P$8:$P$157,0)),""))</f>
        <v/>
      </c>
      <c r="I134" s="42">
        <f>IF($N134="","",IFERROR(INDEX(Salidas!$H$8:$H$157,MATCH($N134,Salidas!$P$8:$P$157,0)),""))</f>
        <v/>
      </c>
      <c r="J134" s="11">
        <f>IF($N134="","",IFERROR(INDEX(Salidas!$I$8:$I$157,MATCH($N134,Salidas!$P$8:$P$157,0)),""))</f>
        <v/>
      </c>
      <c r="K134" s="11">
        <f>IF($N134="","",IFERROR(INDEX(Salidas!$J$8:$J$157,MATCH($N134,Salidas!$P$8:$P$157,0)),""))</f>
        <v/>
      </c>
      <c r="L134" s="8">
        <f>IF($N134="","",IFERROR(INDEX(Salidas!$K$8:$K$157,MATCH($N134,Salidas!$P$8:$P$157,0)),""))</f>
        <v/>
      </c>
      <c r="M134" s="8">
        <f>IF($N134="","",IFERROR(INDEX(Salidas!$Q$8:$Q$157,MATCH($N134,Salidas!$P$8:$P$157,0)),""))</f>
        <v/>
      </c>
      <c r="N134" s="43">
        <f>IFERROR(SMALL(Salidas!$P$8:$P$157,ROWS($N$8:N134)),"")</f>
        <v/>
      </c>
    </row>
    <row r="135" ht="22" customHeight="1">
      <c r="A135" s="15">
        <f>IF($N135="","",ROWS($A$8:A135))</f>
        <v/>
      </c>
      <c r="B135" s="44">
        <f>IF($N135="","",IFERROR(INDEX(Salidas!$D$8:$D$157,MATCH($N135,Salidas!$P$8:$P$157,0)),""))</f>
        <v/>
      </c>
      <c r="C135" s="45">
        <f>IF($N135="","",IFERROR(INDEX(Salidas!$E$8:$E$157,MATCH($N135,Salidas!$P$8:$P$157,0)),""))</f>
        <v/>
      </c>
      <c r="D135" s="18">
        <f>IF($N135="","",IFERROR(INDEX(Salidas!$A$8:$A$157,MATCH($N135,Salidas!$P$8:$P$157,0)),""))</f>
        <v/>
      </c>
      <c r="E135" s="18">
        <f>IF($N135="","",IFERROR(INDEX(Salidas!$B$8:$B$157,MATCH($N135,Salidas!$P$8:$P$157,0)),""))</f>
        <v/>
      </c>
      <c r="F135" s="18">
        <f>IF($N135="","",IFERROR(INDEX(Salidas!$C$8:$C$157,MATCH($N135,Salidas!$P$8:$P$157,0)),""))</f>
        <v/>
      </c>
      <c r="G135" s="18">
        <f>IF($N135="","",IFERROR(INDEX(Salidas!$F$8:$F$157,MATCH($N135,Salidas!$P$8:$P$157,0)),""))</f>
        <v/>
      </c>
      <c r="H135" s="46">
        <f>IF($N135="","",IFERROR(INDEX(Salidas!$G$8:$G$157,MATCH($N135,Salidas!$P$8:$P$157,0)),""))</f>
        <v/>
      </c>
      <c r="I135" s="47">
        <f>IF($N135="","",IFERROR(INDEX(Salidas!$H$8:$H$157,MATCH($N135,Salidas!$P$8:$P$157,0)),""))</f>
        <v/>
      </c>
      <c r="J135" s="18">
        <f>IF($N135="","",IFERROR(INDEX(Salidas!$I$8:$I$157,MATCH($N135,Salidas!$P$8:$P$157,0)),""))</f>
        <v/>
      </c>
      <c r="K135" s="18">
        <f>IF($N135="","",IFERROR(INDEX(Salidas!$J$8:$J$157,MATCH($N135,Salidas!$P$8:$P$157,0)),""))</f>
        <v/>
      </c>
      <c r="L135" s="15">
        <f>IF($N135="","",IFERROR(INDEX(Salidas!$K$8:$K$157,MATCH($N135,Salidas!$P$8:$P$157,0)),""))</f>
        <v/>
      </c>
      <c r="M135" s="15">
        <f>IF($N135="","",IFERROR(INDEX(Salidas!$Q$8:$Q$157,MATCH($N135,Salidas!$P$8:$P$157,0)),""))</f>
        <v/>
      </c>
      <c r="N135" s="48">
        <f>IFERROR(SMALL(Salidas!$P$8:$P$157,ROWS($N$8:N135)),"")</f>
        <v/>
      </c>
    </row>
    <row r="136" ht="22" customHeight="1">
      <c r="A136" s="8">
        <f>IF($N136="","",ROWS($A$8:A136))</f>
        <v/>
      </c>
      <c r="B136" s="39">
        <f>IF($N136="","",IFERROR(INDEX(Salidas!$D$8:$D$157,MATCH($N136,Salidas!$P$8:$P$157,0)),""))</f>
        <v/>
      </c>
      <c r="C136" s="40">
        <f>IF($N136="","",IFERROR(INDEX(Salidas!$E$8:$E$157,MATCH($N136,Salidas!$P$8:$P$157,0)),""))</f>
        <v/>
      </c>
      <c r="D136" s="11">
        <f>IF($N136="","",IFERROR(INDEX(Salidas!$A$8:$A$157,MATCH($N136,Salidas!$P$8:$P$157,0)),""))</f>
        <v/>
      </c>
      <c r="E136" s="11">
        <f>IF($N136="","",IFERROR(INDEX(Salidas!$B$8:$B$157,MATCH($N136,Salidas!$P$8:$P$157,0)),""))</f>
        <v/>
      </c>
      <c r="F136" s="11">
        <f>IF($N136="","",IFERROR(INDEX(Salidas!$C$8:$C$157,MATCH($N136,Salidas!$P$8:$P$157,0)),""))</f>
        <v/>
      </c>
      <c r="G136" s="11">
        <f>IF($N136="","",IFERROR(INDEX(Salidas!$F$8:$F$157,MATCH($N136,Salidas!$P$8:$P$157,0)),""))</f>
        <v/>
      </c>
      <c r="H136" s="41">
        <f>IF($N136="","",IFERROR(INDEX(Salidas!$G$8:$G$157,MATCH($N136,Salidas!$P$8:$P$157,0)),""))</f>
        <v/>
      </c>
      <c r="I136" s="42">
        <f>IF($N136="","",IFERROR(INDEX(Salidas!$H$8:$H$157,MATCH($N136,Salidas!$P$8:$P$157,0)),""))</f>
        <v/>
      </c>
      <c r="J136" s="11">
        <f>IF($N136="","",IFERROR(INDEX(Salidas!$I$8:$I$157,MATCH($N136,Salidas!$P$8:$P$157,0)),""))</f>
        <v/>
      </c>
      <c r="K136" s="11">
        <f>IF($N136="","",IFERROR(INDEX(Salidas!$J$8:$J$157,MATCH($N136,Salidas!$P$8:$P$157,0)),""))</f>
        <v/>
      </c>
      <c r="L136" s="8">
        <f>IF($N136="","",IFERROR(INDEX(Salidas!$K$8:$K$157,MATCH($N136,Salidas!$P$8:$P$157,0)),""))</f>
        <v/>
      </c>
      <c r="M136" s="8">
        <f>IF($N136="","",IFERROR(INDEX(Salidas!$Q$8:$Q$157,MATCH($N136,Salidas!$P$8:$P$157,0)),""))</f>
        <v/>
      </c>
      <c r="N136" s="43">
        <f>IFERROR(SMALL(Salidas!$P$8:$P$157,ROWS($N$8:N136)),"")</f>
        <v/>
      </c>
    </row>
    <row r="137" ht="22" customHeight="1">
      <c r="A137" s="15">
        <f>IF($N137="","",ROWS($A$8:A137))</f>
        <v/>
      </c>
      <c r="B137" s="44">
        <f>IF($N137="","",IFERROR(INDEX(Salidas!$D$8:$D$157,MATCH($N137,Salidas!$P$8:$P$157,0)),""))</f>
        <v/>
      </c>
      <c r="C137" s="45">
        <f>IF($N137="","",IFERROR(INDEX(Salidas!$E$8:$E$157,MATCH($N137,Salidas!$P$8:$P$157,0)),""))</f>
        <v/>
      </c>
      <c r="D137" s="18">
        <f>IF($N137="","",IFERROR(INDEX(Salidas!$A$8:$A$157,MATCH($N137,Salidas!$P$8:$P$157,0)),""))</f>
        <v/>
      </c>
      <c r="E137" s="18">
        <f>IF($N137="","",IFERROR(INDEX(Salidas!$B$8:$B$157,MATCH($N137,Salidas!$P$8:$P$157,0)),""))</f>
        <v/>
      </c>
      <c r="F137" s="18">
        <f>IF($N137="","",IFERROR(INDEX(Salidas!$C$8:$C$157,MATCH($N137,Salidas!$P$8:$P$157,0)),""))</f>
        <v/>
      </c>
      <c r="G137" s="18">
        <f>IF($N137="","",IFERROR(INDEX(Salidas!$F$8:$F$157,MATCH($N137,Salidas!$P$8:$P$157,0)),""))</f>
        <v/>
      </c>
      <c r="H137" s="46">
        <f>IF($N137="","",IFERROR(INDEX(Salidas!$G$8:$G$157,MATCH($N137,Salidas!$P$8:$P$157,0)),""))</f>
        <v/>
      </c>
      <c r="I137" s="47">
        <f>IF($N137="","",IFERROR(INDEX(Salidas!$H$8:$H$157,MATCH($N137,Salidas!$P$8:$P$157,0)),""))</f>
        <v/>
      </c>
      <c r="J137" s="18">
        <f>IF($N137="","",IFERROR(INDEX(Salidas!$I$8:$I$157,MATCH($N137,Salidas!$P$8:$P$157,0)),""))</f>
        <v/>
      </c>
      <c r="K137" s="18">
        <f>IF($N137="","",IFERROR(INDEX(Salidas!$J$8:$J$157,MATCH($N137,Salidas!$P$8:$P$157,0)),""))</f>
        <v/>
      </c>
      <c r="L137" s="15">
        <f>IF($N137="","",IFERROR(INDEX(Salidas!$K$8:$K$157,MATCH($N137,Salidas!$P$8:$P$157,0)),""))</f>
        <v/>
      </c>
      <c r="M137" s="15">
        <f>IF($N137="","",IFERROR(INDEX(Salidas!$Q$8:$Q$157,MATCH($N137,Salidas!$P$8:$P$157,0)),""))</f>
        <v/>
      </c>
      <c r="N137" s="48">
        <f>IFERROR(SMALL(Salidas!$P$8:$P$157,ROWS($N$8:N137)),"")</f>
        <v/>
      </c>
    </row>
    <row r="138" ht="22" customHeight="1">
      <c r="A138" s="8">
        <f>IF($N138="","",ROWS($A$8:A138))</f>
        <v/>
      </c>
      <c r="B138" s="39">
        <f>IF($N138="","",IFERROR(INDEX(Salidas!$D$8:$D$157,MATCH($N138,Salidas!$P$8:$P$157,0)),""))</f>
        <v/>
      </c>
      <c r="C138" s="40">
        <f>IF($N138="","",IFERROR(INDEX(Salidas!$E$8:$E$157,MATCH($N138,Salidas!$P$8:$P$157,0)),""))</f>
        <v/>
      </c>
      <c r="D138" s="11">
        <f>IF($N138="","",IFERROR(INDEX(Salidas!$A$8:$A$157,MATCH($N138,Salidas!$P$8:$P$157,0)),""))</f>
        <v/>
      </c>
      <c r="E138" s="11">
        <f>IF($N138="","",IFERROR(INDEX(Salidas!$B$8:$B$157,MATCH($N138,Salidas!$P$8:$P$157,0)),""))</f>
        <v/>
      </c>
      <c r="F138" s="11">
        <f>IF($N138="","",IFERROR(INDEX(Salidas!$C$8:$C$157,MATCH($N138,Salidas!$P$8:$P$157,0)),""))</f>
        <v/>
      </c>
      <c r="G138" s="11">
        <f>IF($N138="","",IFERROR(INDEX(Salidas!$F$8:$F$157,MATCH($N138,Salidas!$P$8:$P$157,0)),""))</f>
        <v/>
      </c>
      <c r="H138" s="41">
        <f>IF($N138="","",IFERROR(INDEX(Salidas!$G$8:$G$157,MATCH($N138,Salidas!$P$8:$P$157,0)),""))</f>
        <v/>
      </c>
      <c r="I138" s="42">
        <f>IF($N138="","",IFERROR(INDEX(Salidas!$H$8:$H$157,MATCH($N138,Salidas!$P$8:$P$157,0)),""))</f>
        <v/>
      </c>
      <c r="J138" s="11">
        <f>IF($N138="","",IFERROR(INDEX(Salidas!$I$8:$I$157,MATCH($N138,Salidas!$P$8:$P$157,0)),""))</f>
        <v/>
      </c>
      <c r="K138" s="11">
        <f>IF($N138="","",IFERROR(INDEX(Salidas!$J$8:$J$157,MATCH($N138,Salidas!$P$8:$P$157,0)),""))</f>
        <v/>
      </c>
      <c r="L138" s="8">
        <f>IF($N138="","",IFERROR(INDEX(Salidas!$K$8:$K$157,MATCH($N138,Salidas!$P$8:$P$157,0)),""))</f>
        <v/>
      </c>
      <c r="M138" s="8">
        <f>IF($N138="","",IFERROR(INDEX(Salidas!$Q$8:$Q$157,MATCH($N138,Salidas!$P$8:$P$157,0)),""))</f>
        <v/>
      </c>
      <c r="N138" s="43">
        <f>IFERROR(SMALL(Salidas!$P$8:$P$157,ROWS($N$8:N138)),"")</f>
        <v/>
      </c>
    </row>
    <row r="139" ht="22" customHeight="1">
      <c r="A139" s="15">
        <f>IF($N139="","",ROWS($A$8:A139))</f>
        <v/>
      </c>
      <c r="B139" s="44">
        <f>IF($N139="","",IFERROR(INDEX(Salidas!$D$8:$D$157,MATCH($N139,Salidas!$P$8:$P$157,0)),""))</f>
        <v/>
      </c>
      <c r="C139" s="45">
        <f>IF($N139="","",IFERROR(INDEX(Salidas!$E$8:$E$157,MATCH($N139,Salidas!$P$8:$P$157,0)),""))</f>
        <v/>
      </c>
      <c r="D139" s="18">
        <f>IF($N139="","",IFERROR(INDEX(Salidas!$A$8:$A$157,MATCH($N139,Salidas!$P$8:$P$157,0)),""))</f>
        <v/>
      </c>
      <c r="E139" s="18">
        <f>IF($N139="","",IFERROR(INDEX(Salidas!$B$8:$B$157,MATCH($N139,Salidas!$P$8:$P$157,0)),""))</f>
        <v/>
      </c>
      <c r="F139" s="18">
        <f>IF($N139="","",IFERROR(INDEX(Salidas!$C$8:$C$157,MATCH($N139,Salidas!$P$8:$P$157,0)),""))</f>
        <v/>
      </c>
      <c r="G139" s="18">
        <f>IF($N139="","",IFERROR(INDEX(Salidas!$F$8:$F$157,MATCH($N139,Salidas!$P$8:$P$157,0)),""))</f>
        <v/>
      </c>
      <c r="H139" s="46">
        <f>IF($N139="","",IFERROR(INDEX(Salidas!$G$8:$G$157,MATCH($N139,Salidas!$P$8:$P$157,0)),""))</f>
        <v/>
      </c>
      <c r="I139" s="47">
        <f>IF($N139="","",IFERROR(INDEX(Salidas!$H$8:$H$157,MATCH($N139,Salidas!$P$8:$P$157,0)),""))</f>
        <v/>
      </c>
      <c r="J139" s="18">
        <f>IF($N139="","",IFERROR(INDEX(Salidas!$I$8:$I$157,MATCH($N139,Salidas!$P$8:$P$157,0)),""))</f>
        <v/>
      </c>
      <c r="K139" s="18">
        <f>IF($N139="","",IFERROR(INDEX(Salidas!$J$8:$J$157,MATCH($N139,Salidas!$P$8:$P$157,0)),""))</f>
        <v/>
      </c>
      <c r="L139" s="15">
        <f>IF($N139="","",IFERROR(INDEX(Salidas!$K$8:$K$157,MATCH($N139,Salidas!$P$8:$P$157,0)),""))</f>
        <v/>
      </c>
      <c r="M139" s="15">
        <f>IF($N139="","",IFERROR(INDEX(Salidas!$Q$8:$Q$157,MATCH($N139,Salidas!$P$8:$P$157,0)),""))</f>
        <v/>
      </c>
      <c r="N139" s="48">
        <f>IFERROR(SMALL(Salidas!$P$8:$P$157,ROWS($N$8:N139)),"")</f>
        <v/>
      </c>
    </row>
    <row r="140" ht="22" customHeight="1">
      <c r="A140" s="8">
        <f>IF($N140="","",ROWS($A$8:A140))</f>
        <v/>
      </c>
      <c r="B140" s="39">
        <f>IF($N140="","",IFERROR(INDEX(Salidas!$D$8:$D$157,MATCH($N140,Salidas!$P$8:$P$157,0)),""))</f>
        <v/>
      </c>
      <c r="C140" s="40">
        <f>IF($N140="","",IFERROR(INDEX(Salidas!$E$8:$E$157,MATCH($N140,Salidas!$P$8:$P$157,0)),""))</f>
        <v/>
      </c>
      <c r="D140" s="11">
        <f>IF($N140="","",IFERROR(INDEX(Salidas!$A$8:$A$157,MATCH($N140,Salidas!$P$8:$P$157,0)),""))</f>
        <v/>
      </c>
      <c r="E140" s="11">
        <f>IF($N140="","",IFERROR(INDEX(Salidas!$B$8:$B$157,MATCH($N140,Salidas!$P$8:$P$157,0)),""))</f>
        <v/>
      </c>
      <c r="F140" s="11">
        <f>IF($N140="","",IFERROR(INDEX(Salidas!$C$8:$C$157,MATCH($N140,Salidas!$P$8:$P$157,0)),""))</f>
        <v/>
      </c>
      <c r="G140" s="11">
        <f>IF($N140="","",IFERROR(INDEX(Salidas!$F$8:$F$157,MATCH($N140,Salidas!$P$8:$P$157,0)),""))</f>
        <v/>
      </c>
      <c r="H140" s="41">
        <f>IF($N140="","",IFERROR(INDEX(Salidas!$G$8:$G$157,MATCH($N140,Salidas!$P$8:$P$157,0)),""))</f>
        <v/>
      </c>
      <c r="I140" s="42">
        <f>IF($N140="","",IFERROR(INDEX(Salidas!$H$8:$H$157,MATCH($N140,Salidas!$P$8:$P$157,0)),""))</f>
        <v/>
      </c>
      <c r="J140" s="11">
        <f>IF($N140="","",IFERROR(INDEX(Salidas!$I$8:$I$157,MATCH($N140,Salidas!$P$8:$P$157,0)),""))</f>
        <v/>
      </c>
      <c r="K140" s="11">
        <f>IF($N140="","",IFERROR(INDEX(Salidas!$J$8:$J$157,MATCH($N140,Salidas!$P$8:$P$157,0)),""))</f>
        <v/>
      </c>
      <c r="L140" s="8">
        <f>IF($N140="","",IFERROR(INDEX(Salidas!$K$8:$K$157,MATCH($N140,Salidas!$P$8:$P$157,0)),""))</f>
        <v/>
      </c>
      <c r="M140" s="8">
        <f>IF($N140="","",IFERROR(INDEX(Salidas!$Q$8:$Q$157,MATCH($N140,Salidas!$P$8:$P$157,0)),""))</f>
        <v/>
      </c>
      <c r="N140" s="43">
        <f>IFERROR(SMALL(Salidas!$P$8:$P$157,ROWS($N$8:N140)),"")</f>
        <v/>
      </c>
    </row>
    <row r="141" ht="22" customHeight="1">
      <c r="A141" s="15">
        <f>IF($N141="","",ROWS($A$8:A141))</f>
        <v/>
      </c>
      <c r="B141" s="44">
        <f>IF($N141="","",IFERROR(INDEX(Salidas!$D$8:$D$157,MATCH($N141,Salidas!$P$8:$P$157,0)),""))</f>
        <v/>
      </c>
      <c r="C141" s="45">
        <f>IF($N141="","",IFERROR(INDEX(Salidas!$E$8:$E$157,MATCH($N141,Salidas!$P$8:$P$157,0)),""))</f>
        <v/>
      </c>
      <c r="D141" s="18">
        <f>IF($N141="","",IFERROR(INDEX(Salidas!$A$8:$A$157,MATCH($N141,Salidas!$P$8:$P$157,0)),""))</f>
        <v/>
      </c>
      <c r="E141" s="18">
        <f>IF($N141="","",IFERROR(INDEX(Salidas!$B$8:$B$157,MATCH($N141,Salidas!$P$8:$P$157,0)),""))</f>
        <v/>
      </c>
      <c r="F141" s="18">
        <f>IF($N141="","",IFERROR(INDEX(Salidas!$C$8:$C$157,MATCH($N141,Salidas!$P$8:$P$157,0)),""))</f>
        <v/>
      </c>
      <c r="G141" s="18">
        <f>IF($N141="","",IFERROR(INDEX(Salidas!$F$8:$F$157,MATCH($N141,Salidas!$P$8:$P$157,0)),""))</f>
        <v/>
      </c>
      <c r="H141" s="46">
        <f>IF($N141="","",IFERROR(INDEX(Salidas!$G$8:$G$157,MATCH($N141,Salidas!$P$8:$P$157,0)),""))</f>
        <v/>
      </c>
      <c r="I141" s="47">
        <f>IF($N141="","",IFERROR(INDEX(Salidas!$H$8:$H$157,MATCH($N141,Salidas!$P$8:$P$157,0)),""))</f>
        <v/>
      </c>
      <c r="J141" s="18">
        <f>IF($N141="","",IFERROR(INDEX(Salidas!$I$8:$I$157,MATCH($N141,Salidas!$P$8:$P$157,0)),""))</f>
        <v/>
      </c>
      <c r="K141" s="18">
        <f>IF($N141="","",IFERROR(INDEX(Salidas!$J$8:$J$157,MATCH($N141,Salidas!$P$8:$P$157,0)),""))</f>
        <v/>
      </c>
      <c r="L141" s="15">
        <f>IF($N141="","",IFERROR(INDEX(Salidas!$K$8:$K$157,MATCH($N141,Salidas!$P$8:$P$157,0)),""))</f>
        <v/>
      </c>
      <c r="M141" s="15">
        <f>IF($N141="","",IFERROR(INDEX(Salidas!$Q$8:$Q$157,MATCH($N141,Salidas!$P$8:$P$157,0)),""))</f>
        <v/>
      </c>
      <c r="N141" s="48">
        <f>IFERROR(SMALL(Salidas!$P$8:$P$157,ROWS($N$8:N141)),"")</f>
        <v/>
      </c>
    </row>
    <row r="142" ht="22" customHeight="1">
      <c r="A142" s="8">
        <f>IF($N142="","",ROWS($A$8:A142))</f>
        <v/>
      </c>
      <c r="B142" s="39">
        <f>IF($N142="","",IFERROR(INDEX(Salidas!$D$8:$D$157,MATCH($N142,Salidas!$P$8:$P$157,0)),""))</f>
        <v/>
      </c>
      <c r="C142" s="40">
        <f>IF($N142="","",IFERROR(INDEX(Salidas!$E$8:$E$157,MATCH($N142,Salidas!$P$8:$P$157,0)),""))</f>
        <v/>
      </c>
      <c r="D142" s="11">
        <f>IF($N142="","",IFERROR(INDEX(Salidas!$A$8:$A$157,MATCH($N142,Salidas!$P$8:$P$157,0)),""))</f>
        <v/>
      </c>
      <c r="E142" s="11">
        <f>IF($N142="","",IFERROR(INDEX(Salidas!$B$8:$B$157,MATCH($N142,Salidas!$P$8:$P$157,0)),""))</f>
        <v/>
      </c>
      <c r="F142" s="11">
        <f>IF($N142="","",IFERROR(INDEX(Salidas!$C$8:$C$157,MATCH($N142,Salidas!$P$8:$P$157,0)),""))</f>
        <v/>
      </c>
      <c r="G142" s="11">
        <f>IF($N142="","",IFERROR(INDEX(Salidas!$F$8:$F$157,MATCH($N142,Salidas!$P$8:$P$157,0)),""))</f>
        <v/>
      </c>
      <c r="H142" s="41">
        <f>IF($N142="","",IFERROR(INDEX(Salidas!$G$8:$G$157,MATCH($N142,Salidas!$P$8:$P$157,0)),""))</f>
        <v/>
      </c>
      <c r="I142" s="42">
        <f>IF($N142="","",IFERROR(INDEX(Salidas!$H$8:$H$157,MATCH($N142,Salidas!$P$8:$P$157,0)),""))</f>
        <v/>
      </c>
      <c r="J142" s="11">
        <f>IF($N142="","",IFERROR(INDEX(Salidas!$I$8:$I$157,MATCH($N142,Salidas!$P$8:$P$157,0)),""))</f>
        <v/>
      </c>
      <c r="K142" s="11">
        <f>IF($N142="","",IFERROR(INDEX(Salidas!$J$8:$J$157,MATCH($N142,Salidas!$P$8:$P$157,0)),""))</f>
        <v/>
      </c>
      <c r="L142" s="8">
        <f>IF($N142="","",IFERROR(INDEX(Salidas!$K$8:$K$157,MATCH($N142,Salidas!$P$8:$P$157,0)),""))</f>
        <v/>
      </c>
      <c r="M142" s="8">
        <f>IF($N142="","",IFERROR(INDEX(Salidas!$Q$8:$Q$157,MATCH($N142,Salidas!$P$8:$P$157,0)),""))</f>
        <v/>
      </c>
      <c r="N142" s="43">
        <f>IFERROR(SMALL(Salidas!$P$8:$P$157,ROWS($N$8:N142)),"")</f>
        <v/>
      </c>
    </row>
    <row r="143" ht="22" customHeight="1">
      <c r="A143" s="15">
        <f>IF($N143="","",ROWS($A$8:A143))</f>
        <v/>
      </c>
      <c r="B143" s="44">
        <f>IF($N143="","",IFERROR(INDEX(Salidas!$D$8:$D$157,MATCH($N143,Salidas!$P$8:$P$157,0)),""))</f>
        <v/>
      </c>
      <c r="C143" s="45">
        <f>IF($N143="","",IFERROR(INDEX(Salidas!$E$8:$E$157,MATCH($N143,Salidas!$P$8:$P$157,0)),""))</f>
        <v/>
      </c>
      <c r="D143" s="18">
        <f>IF($N143="","",IFERROR(INDEX(Salidas!$A$8:$A$157,MATCH($N143,Salidas!$P$8:$P$157,0)),""))</f>
        <v/>
      </c>
      <c r="E143" s="18">
        <f>IF($N143="","",IFERROR(INDEX(Salidas!$B$8:$B$157,MATCH($N143,Salidas!$P$8:$P$157,0)),""))</f>
        <v/>
      </c>
      <c r="F143" s="18">
        <f>IF($N143="","",IFERROR(INDEX(Salidas!$C$8:$C$157,MATCH($N143,Salidas!$P$8:$P$157,0)),""))</f>
        <v/>
      </c>
      <c r="G143" s="18">
        <f>IF($N143="","",IFERROR(INDEX(Salidas!$F$8:$F$157,MATCH($N143,Salidas!$P$8:$P$157,0)),""))</f>
        <v/>
      </c>
      <c r="H143" s="46">
        <f>IF($N143="","",IFERROR(INDEX(Salidas!$G$8:$G$157,MATCH($N143,Salidas!$P$8:$P$157,0)),""))</f>
        <v/>
      </c>
      <c r="I143" s="47">
        <f>IF($N143="","",IFERROR(INDEX(Salidas!$H$8:$H$157,MATCH($N143,Salidas!$P$8:$P$157,0)),""))</f>
        <v/>
      </c>
      <c r="J143" s="18">
        <f>IF($N143="","",IFERROR(INDEX(Salidas!$I$8:$I$157,MATCH($N143,Salidas!$P$8:$P$157,0)),""))</f>
        <v/>
      </c>
      <c r="K143" s="18">
        <f>IF($N143="","",IFERROR(INDEX(Salidas!$J$8:$J$157,MATCH($N143,Salidas!$P$8:$P$157,0)),""))</f>
        <v/>
      </c>
      <c r="L143" s="15">
        <f>IF($N143="","",IFERROR(INDEX(Salidas!$K$8:$K$157,MATCH($N143,Salidas!$P$8:$P$157,0)),""))</f>
        <v/>
      </c>
      <c r="M143" s="15">
        <f>IF($N143="","",IFERROR(INDEX(Salidas!$Q$8:$Q$157,MATCH($N143,Salidas!$P$8:$P$157,0)),""))</f>
        <v/>
      </c>
      <c r="N143" s="48">
        <f>IFERROR(SMALL(Salidas!$P$8:$P$157,ROWS($N$8:N143)),"")</f>
        <v/>
      </c>
    </row>
    <row r="144" ht="22" customHeight="1">
      <c r="A144" s="8">
        <f>IF($N144="","",ROWS($A$8:A144))</f>
        <v/>
      </c>
      <c r="B144" s="39">
        <f>IF($N144="","",IFERROR(INDEX(Salidas!$D$8:$D$157,MATCH($N144,Salidas!$P$8:$P$157,0)),""))</f>
        <v/>
      </c>
      <c r="C144" s="40">
        <f>IF($N144="","",IFERROR(INDEX(Salidas!$E$8:$E$157,MATCH($N144,Salidas!$P$8:$P$157,0)),""))</f>
        <v/>
      </c>
      <c r="D144" s="11">
        <f>IF($N144="","",IFERROR(INDEX(Salidas!$A$8:$A$157,MATCH($N144,Salidas!$P$8:$P$157,0)),""))</f>
        <v/>
      </c>
      <c r="E144" s="11">
        <f>IF($N144="","",IFERROR(INDEX(Salidas!$B$8:$B$157,MATCH($N144,Salidas!$P$8:$P$157,0)),""))</f>
        <v/>
      </c>
      <c r="F144" s="11">
        <f>IF($N144="","",IFERROR(INDEX(Salidas!$C$8:$C$157,MATCH($N144,Salidas!$P$8:$P$157,0)),""))</f>
        <v/>
      </c>
      <c r="G144" s="11">
        <f>IF($N144="","",IFERROR(INDEX(Salidas!$F$8:$F$157,MATCH($N144,Salidas!$P$8:$P$157,0)),""))</f>
        <v/>
      </c>
      <c r="H144" s="41">
        <f>IF($N144="","",IFERROR(INDEX(Salidas!$G$8:$G$157,MATCH($N144,Salidas!$P$8:$P$157,0)),""))</f>
        <v/>
      </c>
      <c r="I144" s="42">
        <f>IF($N144="","",IFERROR(INDEX(Salidas!$H$8:$H$157,MATCH($N144,Salidas!$P$8:$P$157,0)),""))</f>
        <v/>
      </c>
      <c r="J144" s="11">
        <f>IF($N144="","",IFERROR(INDEX(Salidas!$I$8:$I$157,MATCH($N144,Salidas!$P$8:$P$157,0)),""))</f>
        <v/>
      </c>
      <c r="K144" s="11">
        <f>IF($N144="","",IFERROR(INDEX(Salidas!$J$8:$J$157,MATCH($N144,Salidas!$P$8:$P$157,0)),""))</f>
        <v/>
      </c>
      <c r="L144" s="8">
        <f>IF($N144="","",IFERROR(INDEX(Salidas!$K$8:$K$157,MATCH($N144,Salidas!$P$8:$P$157,0)),""))</f>
        <v/>
      </c>
      <c r="M144" s="8">
        <f>IF($N144="","",IFERROR(INDEX(Salidas!$Q$8:$Q$157,MATCH($N144,Salidas!$P$8:$P$157,0)),""))</f>
        <v/>
      </c>
      <c r="N144" s="43">
        <f>IFERROR(SMALL(Salidas!$P$8:$P$157,ROWS($N$8:N144)),"")</f>
        <v/>
      </c>
    </row>
    <row r="145" ht="22" customHeight="1">
      <c r="A145" s="15">
        <f>IF($N145="","",ROWS($A$8:A145))</f>
        <v/>
      </c>
      <c r="B145" s="44">
        <f>IF($N145="","",IFERROR(INDEX(Salidas!$D$8:$D$157,MATCH($N145,Salidas!$P$8:$P$157,0)),""))</f>
        <v/>
      </c>
      <c r="C145" s="45">
        <f>IF($N145="","",IFERROR(INDEX(Salidas!$E$8:$E$157,MATCH($N145,Salidas!$P$8:$P$157,0)),""))</f>
        <v/>
      </c>
      <c r="D145" s="18">
        <f>IF($N145="","",IFERROR(INDEX(Salidas!$A$8:$A$157,MATCH($N145,Salidas!$P$8:$P$157,0)),""))</f>
        <v/>
      </c>
      <c r="E145" s="18">
        <f>IF($N145="","",IFERROR(INDEX(Salidas!$B$8:$B$157,MATCH($N145,Salidas!$P$8:$P$157,0)),""))</f>
        <v/>
      </c>
      <c r="F145" s="18">
        <f>IF($N145="","",IFERROR(INDEX(Salidas!$C$8:$C$157,MATCH($N145,Salidas!$P$8:$P$157,0)),""))</f>
        <v/>
      </c>
      <c r="G145" s="18">
        <f>IF($N145="","",IFERROR(INDEX(Salidas!$F$8:$F$157,MATCH($N145,Salidas!$P$8:$P$157,0)),""))</f>
        <v/>
      </c>
      <c r="H145" s="46">
        <f>IF($N145="","",IFERROR(INDEX(Salidas!$G$8:$G$157,MATCH($N145,Salidas!$P$8:$P$157,0)),""))</f>
        <v/>
      </c>
      <c r="I145" s="47">
        <f>IF($N145="","",IFERROR(INDEX(Salidas!$H$8:$H$157,MATCH($N145,Salidas!$P$8:$P$157,0)),""))</f>
        <v/>
      </c>
      <c r="J145" s="18">
        <f>IF($N145="","",IFERROR(INDEX(Salidas!$I$8:$I$157,MATCH($N145,Salidas!$P$8:$P$157,0)),""))</f>
        <v/>
      </c>
      <c r="K145" s="18">
        <f>IF($N145="","",IFERROR(INDEX(Salidas!$J$8:$J$157,MATCH($N145,Salidas!$P$8:$P$157,0)),""))</f>
        <v/>
      </c>
      <c r="L145" s="15">
        <f>IF($N145="","",IFERROR(INDEX(Salidas!$K$8:$K$157,MATCH($N145,Salidas!$P$8:$P$157,0)),""))</f>
        <v/>
      </c>
      <c r="M145" s="15">
        <f>IF($N145="","",IFERROR(INDEX(Salidas!$Q$8:$Q$157,MATCH($N145,Salidas!$P$8:$P$157,0)),""))</f>
        <v/>
      </c>
      <c r="N145" s="48">
        <f>IFERROR(SMALL(Salidas!$P$8:$P$157,ROWS($N$8:N145)),"")</f>
        <v/>
      </c>
    </row>
    <row r="146" ht="22" customHeight="1">
      <c r="A146" s="8">
        <f>IF($N146="","",ROWS($A$8:A146))</f>
        <v/>
      </c>
      <c r="B146" s="39">
        <f>IF($N146="","",IFERROR(INDEX(Salidas!$D$8:$D$157,MATCH($N146,Salidas!$P$8:$P$157,0)),""))</f>
        <v/>
      </c>
      <c r="C146" s="40">
        <f>IF($N146="","",IFERROR(INDEX(Salidas!$E$8:$E$157,MATCH($N146,Salidas!$P$8:$P$157,0)),""))</f>
        <v/>
      </c>
      <c r="D146" s="11">
        <f>IF($N146="","",IFERROR(INDEX(Salidas!$A$8:$A$157,MATCH($N146,Salidas!$P$8:$P$157,0)),""))</f>
        <v/>
      </c>
      <c r="E146" s="11">
        <f>IF($N146="","",IFERROR(INDEX(Salidas!$B$8:$B$157,MATCH($N146,Salidas!$P$8:$P$157,0)),""))</f>
        <v/>
      </c>
      <c r="F146" s="11">
        <f>IF($N146="","",IFERROR(INDEX(Salidas!$C$8:$C$157,MATCH($N146,Salidas!$P$8:$P$157,0)),""))</f>
        <v/>
      </c>
      <c r="G146" s="11">
        <f>IF($N146="","",IFERROR(INDEX(Salidas!$F$8:$F$157,MATCH($N146,Salidas!$P$8:$P$157,0)),""))</f>
        <v/>
      </c>
      <c r="H146" s="41">
        <f>IF($N146="","",IFERROR(INDEX(Salidas!$G$8:$G$157,MATCH($N146,Salidas!$P$8:$P$157,0)),""))</f>
        <v/>
      </c>
      <c r="I146" s="42">
        <f>IF($N146="","",IFERROR(INDEX(Salidas!$H$8:$H$157,MATCH($N146,Salidas!$P$8:$P$157,0)),""))</f>
        <v/>
      </c>
      <c r="J146" s="11">
        <f>IF($N146="","",IFERROR(INDEX(Salidas!$I$8:$I$157,MATCH($N146,Salidas!$P$8:$P$157,0)),""))</f>
        <v/>
      </c>
      <c r="K146" s="11">
        <f>IF($N146="","",IFERROR(INDEX(Salidas!$J$8:$J$157,MATCH($N146,Salidas!$P$8:$P$157,0)),""))</f>
        <v/>
      </c>
      <c r="L146" s="8">
        <f>IF($N146="","",IFERROR(INDEX(Salidas!$K$8:$K$157,MATCH($N146,Salidas!$P$8:$P$157,0)),""))</f>
        <v/>
      </c>
      <c r="M146" s="8">
        <f>IF($N146="","",IFERROR(INDEX(Salidas!$Q$8:$Q$157,MATCH($N146,Salidas!$P$8:$P$157,0)),""))</f>
        <v/>
      </c>
      <c r="N146" s="43">
        <f>IFERROR(SMALL(Salidas!$P$8:$P$157,ROWS($N$8:N146)),"")</f>
        <v/>
      </c>
    </row>
    <row r="147" ht="22" customHeight="1">
      <c r="A147" s="15">
        <f>IF($N147="","",ROWS($A$8:A147))</f>
        <v/>
      </c>
      <c r="B147" s="44">
        <f>IF($N147="","",IFERROR(INDEX(Salidas!$D$8:$D$157,MATCH($N147,Salidas!$P$8:$P$157,0)),""))</f>
        <v/>
      </c>
      <c r="C147" s="45">
        <f>IF($N147="","",IFERROR(INDEX(Salidas!$E$8:$E$157,MATCH($N147,Salidas!$P$8:$P$157,0)),""))</f>
        <v/>
      </c>
      <c r="D147" s="18">
        <f>IF($N147="","",IFERROR(INDEX(Salidas!$A$8:$A$157,MATCH($N147,Salidas!$P$8:$P$157,0)),""))</f>
        <v/>
      </c>
      <c r="E147" s="18">
        <f>IF($N147="","",IFERROR(INDEX(Salidas!$B$8:$B$157,MATCH($N147,Salidas!$P$8:$P$157,0)),""))</f>
        <v/>
      </c>
      <c r="F147" s="18">
        <f>IF($N147="","",IFERROR(INDEX(Salidas!$C$8:$C$157,MATCH($N147,Salidas!$P$8:$P$157,0)),""))</f>
        <v/>
      </c>
      <c r="G147" s="18">
        <f>IF($N147="","",IFERROR(INDEX(Salidas!$F$8:$F$157,MATCH($N147,Salidas!$P$8:$P$157,0)),""))</f>
        <v/>
      </c>
      <c r="H147" s="46">
        <f>IF($N147="","",IFERROR(INDEX(Salidas!$G$8:$G$157,MATCH($N147,Salidas!$P$8:$P$157,0)),""))</f>
        <v/>
      </c>
      <c r="I147" s="47">
        <f>IF($N147="","",IFERROR(INDEX(Salidas!$H$8:$H$157,MATCH($N147,Salidas!$P$8:$P$157,0)),""))</f>
        <v/>
      </c>
      <c r="J147" s="18">
        <f>IF($N147="","",IFERROR(INDEX(Salidas!$I$8:$I$157,MATCH($N147,Salidas!$P$8:$P$157,0)),""))</f>
        <v/>
      </c>
      <c r="K147" s="18">
        <f>IF($N147="","",IFERROR(INDEX(Salidas!$J$8:$J$157,MATCH($N147,Salidas!$P$8:$P$157,0)),""))</f>
        <v/>
      </c>
      <c r="L147" s="15">
        <f>IF($N147="","",IFERROR(INDEX(Salidas!$K$8:$K$157,MATCH($N147,Salidas!$P$8:$P$157,0)),""))</f>
        <v/>
      </c>
      <c r="M147" s="15">
        <f>IF($N147="","",IFERROR(INDEX(Salidas!$Q$8:$Q$157,MATCH($N147,Salidas!$P$8:$P$157,0)),""))</f>
        <v/>
      </c>
      <c r="N147" s="48">
        <f>IFERROR(SMALL(Salidas!$P$8:$P$157,ROWS($N$8:N147)),"")</f>
        <v/>
      </c>
    </row>
    <row r="148" ht="22" customHeight="1">
      <c r="A148" s="8">
        <f>IF($N148="","",ROWS($A$8:A148))</f>
        <v/>
      </c>
      <c r="B148" s="39">
        <f>IF($N148="","",IFERROR(INDEX(Salidas!$D$8:$D$157,MATCH($N148,Salidas!$P$8:$P$157,0)),""))</f>
        <v/>
      </c>
      <c r="C148" s="40">
        <f>IF($N148="","",IFERROR(INDEX(Salidas!$E$8:$E$157,MATCH($N148,Salidas!$P$8:$P$157,0)),""))</f>
        <v/>
      </c>
      <c r="D148" s="11">
        <f>IF($N148="","",IFERROR(INDEX(Salidas!$A$8:$A$157,MATCH($N148,Salidas!$P$8:$P$157,0)),""))</f>
        <v/>
      </c>
      <c r="E148" s="11">
        <f>IF($N148="","",IFERROR(INDEX(Salidas!$B$8:$B$157,MATCH($N148,Salidas!$P$8:$P$157,0)),""))</f>
        <v/>
      </c>
      <c r="F148" s="11">
        <f>IF($N148="","",IFERROR(INDEX(Salidas!$C$8:$C$157,MATCH($N148,Salidas!$P$8:$P$157,0)),""))</f>
        <v/>
      </c>
      <c r="G148" s="11">
        <f>IF($N148="","",IFERROR(INDEX(Salidas!$F$8:$F$157,MATCH($N148,Salidas!$P$8:$P$157,0)),""))</f>
        <v/>
      </c>
      <c r="H148" s="41">
        <f>IF($N148="","",IFERROR(INDEX(Salidas!$G$8:$G$157,MATCH($N148,Salidas!$P$8:$P$157,0)),""))</f>
        <v/>
      </c>
      <c r="I148" s="42">
        <f>IF($N148="","",IFERROR(INDEX(Salidas!$H$8:$H$157,MATCH($N148,Salidas!$P$8:$P$157,0)),""))</f>
        <v/>
      </c>
      <c r="J148" s="11">
        <f>IF($N148="","",IFERROR(INDEX(Salidas!$I$8:$I$157,MATCH($N148,Salidas!$P$8:$P$157,0)),""))</f>
        <v/>
      </c>
      <c r="K148" s="11">
        <f>IF($N148="","",IFERROR(INDEX(Salidas!$J$8:$J$157,MATCH($N148,Salidas!$P$8:$P$157,0)),""))</f>
        <v/>
      </c>
      <c r="L148" s="8">
        <f>IF($N148="","",IFERROR(INDEX(Salidas!$K$8:$K$157,MATCH($N148,Salidas!$P$8:$P$157,0)),""))</f>
        <v/>
      </c>
      <c r="M148" s="8">
        <f>IF($N148="","",IFERROR(INDEX(Salidas!$Q$8:$Q$157,MATCH($N148,Salidas!$P$8:$P$157,0)),""))</f>
        <v/>
      </c>
      <c r="N148" s="43">
        <f>IFERROR(SMALL(Salidas!$P$8:$P$157,ROWS($N$8:N148)),"")</f>
        <v/>
      </c>
    </row>
    <row r="149" ht="22" customHeight="1">
      <c r="A149" s="15">
        <f>IF($N149="","",ROWS($A$8:A149))</f>
        <v/>
      </c>
      <c r="B149" s="44">
        <f>IF($N149="","",IFERROR(INDEX(Salidas!$D$8:$D$157,MATCH($N149,Salidas!$P$8:$P$157,0)),""))</f>
        <v/>
      </c>
      <c r="C149" s="45">
        <f>IF($N149="","",IFERROR(INDEX(Salidas!$E$8:$E$157,MATCH($N149,Salidas!$P$8:$P$157,0)),""))</f>
        <v/>
      </c>
      <c r="D149" s="18">
        <f>IF($N149="","",IFERROR(INDEX(Salidas!$A$8:$A$157,MATCH($N149,Salidas!$P$8:$P$157,0)),""))</f>
        <v/>
      </c>
      <c r="E149" s="18">
        <f>IF($N149="","",IFERROR(INDEX(Salidas!$B$8:$B$157,MATCH($N149,Salidas!$P$8:$P$157,0)),""))</f>
        <v/>
      </c>
      <c r="F149" s="18">
        <f>IF($N149="","",IFERROR(INDEX(Salidas!$C$8:$C$157,MATCH($N149,Salidas!$P$8:$P$157,0)),""))</f>
        <v/>
      </c>
      <c r="G149" s="18">
        <f>IF($N149="","",IFERROR(INDEX(Salidas!$F$8:$F$157,MATCH($N149,Salidas!$P$8:$P$157,0)),""))</f>
        <v/>
      </c>
      <c r="H149" s="46">
        <f>IF($N149="","",IFERROR(INDEX(Salidas!$G$8:$G$157,MATCH($N149,Salidas!$P$8:$P$157,0)),""))</f>
        <v/>
      </c>
      <c r="I149" s="47">
        <f>IF($N149="","",IFERROR(INDEX(Salidas!$H$8:$H$157,MATCH($N149,Salidas!$P$8:$P$157,0)),""))</f>
        <v/>
      </c>
      <c r="J149" s="18">
        <f>IF($N149="","",IFERROR(INDEX(Salidas!$I$8:$I$157,MATCH($N149,Salidas!$P$8:$P$157,0)),""))</f>
        <v/>
      </c>
      <c r="K149" s="18">
        <f>IF($N149="","",IFERROR(INDEX(Salidas!$J$8:$J$157,MATCH($N149,Salidas!$P$8:$P$157,0)),""))</f>
        <v/>
      </c>
      <c r="L149" s="15">
        <f>IF($N149="","",IFERROR(INDEX(Salidas!$K$8:$K$157,MATCH($N149,Salidas!$P$8:$P$157,0)),""))</f>
        <v/>
      </c>
      <c r="M149" s="15">
        <f>IF($N149="","",IFERROR(INDEX(Salidas!$Q$8:$Q$157,MATCH($N149,Salidas!$P$8:$P$157,0)),""))</f>
        <v/>
      </c>
      <c r="N149" s="48">
        <f>IFERROR(SMALL(Salidas!$P$8:$P$157,ROWS($N$8:N149)),"")</f>
        <v/>
      </c>
    </row>
    <row r="150" ht="22" customHeight="1">
      <c r="A150" s="8">
        <f>IF($N150="","",ROWS($A$8:A150))</f>
        <v/>
      </c>
      <c r="B150" s="39">
        <f>IF($N150="","",IFERROR(INDEX(Salidas!$D$8:$D$157,MATCH($N150,Salidas!$P$8:$P$157,0)),""))</f>
        <v/>
      </c>
      <c r="C150" s="40">
        <f>IF($N150="","",IFERROR(INDEX(Salidas!$E$8:$E$157,MATCH($N150,Salidas!$P$8:$P$157,0)),""))</f>
        <v/>
      </c>
      <c r="D150" s="11">
        <f>IF($N150="","",IFERROR(INDEX(Salidas!$A$8:$A$157,MATCH($N150,Salidas!$P$8:$P$157,0)),""))</f>
        <v/>
      </c>
      <c r="E150" s="11">
        <f>IF($N150="","",IFERROR(INDEX(Salidas!$B$8:$B$157,MATCH($N150,Salidas!$P$8:$P$157,0)),""))</f>
        <v/>
      </c>
      <c r="F150" s="11">
        <f>IF($N150="","",IFERROR(INDEX(Salidas!$C$8:$C$157,MATCH($N150,Salidas!$P$8:$P$157,0)),""))</f>
        <v/>
      </c>
      <c r="G150" s="11">
        <f>IF($N150="","",IFERROR(INDEX(Salidas!$F$8:$F$157,MATCH($N150,Salidas!$P$8:$P$157,0)),""))</f>
        <v/>
      </c>
      <c r="H150" s="41">
        <f>IF($N150="","",IFERROR(INDEX(Salidas!$G$8:$G$157,MATCH($N150,Salidas!$P$8:$P$157,0)),""))</f>
        <v/>
      </c>
      <c r="I150" s="42">
        <f>IF($N150="","",IFERROR(INDEX(Salidas!$H$8:$H$157,MATCH($N150,Salidas!$P$8:$P$157,0)),""))</f>
        <v/>
      </c>
      <c r="J150" s="11">
        <f>IF($N150="","",IFERROR(INDEX(Salidas!$I$8:$I$157,MATCH($N150,Salidas!$P$8:$P$157,0)),""))</f>
        <v/>
      </c>
      <c r="K150" s="11">
        <f>IF($N150="","",IFERROR(INDEX(Salidas!$J$8:$J$157,MATCH($N150,Salidas!$P$8:$P$157,0)),""))</f>
        <v/>
      </c>
      <c r="L150" s="8">
        <f>IF($N150="","",IFERROR(INDEX(Salidas!$K$8:$K$157,MATCH($N150,Salidas!$P$8:$P$157,0)),""))</f>
        <v/>
      </c>
      <c r="M150" s="8">
        <f>IF($N150="","",IFERROR(INDEX(Salidas!$Q$8:$Q$157,MATCH($N150,Salidas!$P$8:$P$157,0)),""))</f>
        <v/>
      </c>
      <c r="N150" s="43">
        <f>IFERROR(SMALL(Salidas!$P$8:$P$157,ROWS($N$8:N150)),"")</f>
        <v/>
      </c>
    </row>
    <row r="151" ht="22" customHeight="1">
      <c r="A151" s="15">
        <f>IF($N151="","",ROWS($A$8:A151))</f>
        <v/>
      </c>
      <c r="B151" s="44">
        <f>IF($N151="","",IFERROR(INDEX(Salidas!$D$8:$D$157,MATCH($N151,Salidas!$P$8:$P$157,0)),""))</f>
        <v/>
      </c>
      <c r="C151" s="45">
        <f>IF($N151="","",IFERROR(INDEX(Salidas!$E$8:$E$157,MATCH($N151,Salidas!$P$8:$P$157,0)),""))</f>
        <v/>
      </c>
      <c r="D151" s="18">
        <f>IF($N151="","",IFERROR(INDEX(Salidas!$A$8:$A$157,MATCH($N151,Salidas!$P$8:$P$157,0)),""))</f>
        <v/>
      </c>
      <c r="E151" s="18">
        <f>IF($N151="","",IFERROR(INDEX(Salidas!$B$8:$B$157,MATCH($N151,Salidas!$P$8:$P$157,0)),""))</f>
        <v/>
      </c>
      <c r="F151" s="18">
        <f>IF($N151="","",IFERROR(INDEX(Salidas!$C$8:$C$157,MATCH($N151,Salidas!$P$8:$P$157,0)),""))</f>
        <v/>
      </c>
      <c r="G151" s="18">
        <f>IF($N151="","",IFERROR(INDEX(Salidas!$F$8:$F$157,MATCH($N151,Salidas!$P$8:$P$157,0)),""))</f>
        <v/>
      </c>
      <c r="H151" s="46">
        <f>IF($N151="","",IFERROR(INDEX(Salidas!$G$8:$G$157,MATCH($N151,Salidas!$P$8:$P$157,0)),""))</f>
        <v/>
      </c>
      <c r="I151" s="47">
        <f>IF($N151="","",IFERROR(INDEX(Salidas!$H$8:$H$157,MATCH($N151,Salidas!$P$8:$P$157,0)),""))</f>
        <v/>
      </c>
      <c r="J151" s="18">
        <f>IF($N151="","",IFERROR(INDEX(Salidas!$I$8:$I$157,MATCH($N151,Salidas!$P$8:$P$157,0)),""))</f>
        <v/>
      </c>
      <c r="K151" s="18">
        <f>IF($N151="","",IFERROR(INDEX(Salidas!$J$8:$J$157,MATCH($N151,Salidas!$P$8:$P$157,0)),""))</f>
        <v/>
      </c>
      <c r="L151" s="15">
        <f>IF($N151="","",IFERROR(INDEX(Salidas!$K$8:$K$157,MATCH($N151,Salidas!$P$8:$P$157,0)),""))</f>
        <v/>
      </c>
      <c r="M151" s="15">
        <f>IF($N151="","",IFERROR(INDEX(Salidas!$Q$8:$Q$157,MATCH($N151,Salidas!$P$8:$P$157,0)),""))</f>
        <v/>
      </c>
      <c r="N151" s="48">
        <f>IFERROR(SMALL(Salidas!$P$8:$P$157,ROWS($N$8:N151)),"")</f>
        <v/>
      </c>
    </row>
    <row r="152" ht="22" customHeight="1">
      <c r="A152" s="8">
        <f>IF($N152="","",ROWS($A$8:A152))</f>
        <v/>
      </c>
      <c r="B152" s="39">
        <f>IF($N152="","",IFERROR(INDEX(Salidas!$D$8:$D$157,MATCH($N152,Salidas!$P$8:$P$157,0)),""))</f>
        <v/>
      </c>
      <c r="C152" s="40">
        <f>IF($N152="","",IFERROR(INDEX(Salidas!$E$8:$E$157,MATCH($N152,Salidas!$P$8:$P$157,0)),""))</f>
        <v/>
      </c>
      <c r="D152" s="11">
        <f>IF($N152="","",IFERROR(INDEX(Salidas!$A$8:$A$157,MATCH($N152,Salidas!$P$8:$P$157,0)),""))</f>
        <v/>
      </c>
      <c r="E152" s="11">
        <f>IF($N152="","",IFERROR(INDEX(Salidas!$B$8:$B$157,MATCH($N152,Salidas!$P$8:$P$157,0)),""))</f>
        <v/>
      </c>
      <c r="F152" s="11">
        <f>IF($N152="","",IFERROR(INDEX(Salidas!$C$8:$C$157,MATCH($N152,Salidas!$P$8:$P$157,0)),""))</f>
        <v/>
      </c>
      <c r="G152" s="11">
        <f>IF($N152="","",IFERROR(INDEX(Salidas!$F$8:$F$157,MATCH($N152,Salidas!$P$8:$P$157,0)),""))</f>
        <v/>
      </c>
      <c r="H152" s="41">
        <f>IF($N152="","",IFERROR(INDEX(Salidas!$G$8:$G$157,MATCH($N152,Salidas!$P$8:$P$157,0)),""))</f>
        <v/>
      </c>
      <c r="I152" s="42">
        <f>IF($N152="","",IFERROR(INDEX(Salidas!$H$8:$H$157,MATCH($N152,Salidas!$P$8:$P$157,0)),""))</f>
        <v/>
      </c>
      <c r="J152" s="11">
        <f>IF($N152="","",IFERROR(INDEX(Salidas!$I$8:$I$157,MATCH($N152,Salidas!$P$8:$P$157,0)),""))</f>
        <v/>
      </c>
      <c r="K152" s="11">
        <f>IF($N152="","",IFERROR(INDEX(Salidas!$J$8:$J$157,MATCH($N152,Salidas!$P$8:$P$157,0)),""))</f>
        <v/>
      </c>
      <c r="L152" s="8">
        <f>IF($N152="","",IFERROR(INDEX(Salidas!$K$8:$K$157,MATCH($N152,Salidas!$P$8:$P$157,0)),""))</f>
        <v/>
      </c>
      <c r="M152" s="8">
        <f>IF($N152="","",IFERROR(INDEX(Salidas!$Q$8:$Q$157,MATCH($N152,Salidas!$P$8:$P$157,0)),""))</f>
        <v/>
      </c>
      <c r="N152" s="43">
        <f>IFERROR(SMALL(Salidas!$P$8:$P$157,ROWS($N$8:N152)),"")</f>
        <v/>
      </c>
    </row>
    <row r="153" ht="22" customHeight="1">
      <c r="A153" s="15">
        <f>IF($N153="","",ROWS($A$8:A153))</f>
        <v/>
      </c>
      <c r="B153" s="44">
        <f>IF($N153="","",IFERROR(INDEX(Salidas!$D$8:$D$157,MATCH($N153,Salidas!$P$8:$P$157,0)),""))</f>
        <v/>
      </c>
      <c r="C153" s="45">
        <f>IF($N153="","",IFERROR(INDEX(Salidas!$E$8:$E$157,MATCH($N153,Salidas!$P$8:$P$157,0)),""))</f>
        <v/>
      </c>
      <c r="D153" s="18">
        <f>IF($N153="","",IFERROR(INDEX(Salidas!$A$8:$A$157,MATCH($N153,Salidas!$P$8:$P$157,0)),""))</f>
        <v/>
      </c>
      <c r="E153" s="18">
        <f>IF($N153="","",IFERROR(INDEX(Salidas!$B$8:$B$157,MATCH($N153,Salidas!$P$8:$P$157,0)),""))</f>
        <v/>
      </c>
      <c r="F153" s="18">
        <f>IF($N153="","",IFERROR(INDEX(Salidas!$C$8:$C$157,MATCH($N153,Salidas!$P$8:$P$157,0)),""))</f>
        <v/>
      </c>
      <c r="G153" s="18">
        <f>IF($N153="","",IFERROR(INDEX(Salidas!$F$8:$F$157,MATCH($N153,Salidas!$P$8:$P$157,0)),""))</f>
        <v/>
      </c>
      <c r="H153" s="46">
        <f>IF($N153="","",IFERROR(INDEX(Salidas!$G$8:$G$157,MATCH($N153,Salidas!$P$8:$P$157,0)),""))</f>
        <v/>
      </c>
      <c r="I153" s="47">
        <f>IF($N153="","",IFERROR(INDEX(Salidas!$H$8:$H$157,MATCH($N153,Salidas!$P$8:$P$157,0)),""))</f>
        <v/>
      </c>
      <c r="J153" s="18">
        <f>IF($N153="","",IFERROR(INDEX(Salidas!$I$8:$I$157,MATCH($N153,Salidas!$P$8:$P$157,0)),""))</f>
        <v/>
      </c>
      <c r="K153" s="18">
        <f>IF($N153="","",IFERROR(INDEX(Salidas!$J$8:$J$157,MATCH($N153,Salidas!$P$8:$P$157,0)),""))</f>
        <v/>
      </c>
      <c r="L153" s="15">
        <f>IF($N153="","",IFERROR(INDEX(Salidas!$K$8:$K$157,MATCH($N153,Salidas!$P$8:$P$157,0)),""))</f>
        <v/>
      </c>
      <c r="M153" s="15">
        <f>IF($N153="","",IFERROR(INDEX(Salidas!$Q$8:$Q$157,MATCH($N153,Salidas!$P$8:$P$157,0)),""))</f>
        <v/>
      </c>
      <c r="N153" s="48">
        <f>IFERROR(SMALL(Salidas!$P$8:$P$157,ROWS($N$8:N153)),"")</f>
        <v/>
      </c>
    </row>
    <row r="154" ht="22" customHeight="1">
      <c r="A154" s="8">
        <f>IF($N154="","",ROWS($A$8:A154))</f>
        <v/>
      </c>
      <c r="B154" s="39">
        <f>IF($N154="","",IFERROR(INDEX(Salidas!$D$8:$D$157,MATCH($N154,Salidas!$P$8:$P$157,0)),""))</f>
        <v/>
      </c>
      <c r="C154" s="40">
        <f>IF($N154="","",IFERROR(INDEX(Salidas!$E$8:$E$157,MATCH($N154,Salidas!$P$8:$P$157,0)),""))</f>
        <v/>
      </c>
      <c r="D154" s="11">
        <f>IF($N154="","",IFERROR(INDEX(Salidas!$A$8:$A$157,MATCH($N154,Salidas!$P$8:$P$157,0)),""))</f>
        <v/>
      </c>
      <c r="E154" s="11">
        <f>IF($N154="","",IFERROR(INDEX(Salidas!$B$8:$B$157,MATCH($N154,Salidas!$P$8:$P$157,0)),""))</f>
        <v/>
      </c>
      <c r="F154" s="11">
        <f>IF($N154="","",IFERROR(INDEX(Salidas!$C$8:$C$157,MATCH($N154,Salidas!$P$8:$P$157,0)),""))</f>
        <v/>
      </c>
      <c r="G154" s="11">
        <f>IF($N154="","",IFERROR(INDEX(Salidas!$F$8:$F$157,MATCH($N154,Salidas!$P$8:$P$157,0)),""))</f>
        <v/>
      </c>
      <c r="H154" s="41">
        <f>IF($N154="","",IFERROR(INDEX(Salidas!$G$8:$G$157,MATCH($N154,Salidas!$P$8:$P$157,0)),""))</f>
        <v/>
      </c>
      <c r="I154" s="42">
        <f>IF($N154="","",IFERROR(INDEX(Salidas!$H$8:$H$157,MATCH($N154,Salidas!$P$8:$P$157,0)),""))</f>
        <v/>
      </c>
      <c r="J154" s="11">
        <f>IF($N154="","",IFERROR(INDEX(Salidas!$I$8:$I$157,MATCH($N154,Salidas!$P$8:$P$157,0)),""))</f>
        <v/>
      </c>
      <c r="K154" s="11">
        <f>IF($N154="","",IFERROR(INDEX(Salidas!$J$8:$J$157,MATCH($N154,Salidas!$P$8:$P$157,0)),""))</f>
        <v/>
      </c>
      <c r="L154" s="8">
        <f>IF($N154="","",IFERROR(INDEX(Salidas!$K$8:$K$157,MATCH($N154,Salidas!$P$8:$P$157,0)),""))</f>
        <v/>
      </c>
      <c r="M154" s="8">
        <f>IF($N154="","",IFERROR(INDEX(Salidas!$Q$8:$Q$157,MATCH($N154,Salidas!$P$8:$P$157,0)),""))</f>
        <v/>
      </c>
      <c r="N154" s="43">
        <f>IFERROR(SMALL(Salidas!$P$8:$P$157,ROWS($N$8:N154)),"")</f>
        <v/>
      </c>
    </row>
    <row r="155" ht="22" customHeight="1">
      <c r="A155" s="15">
        <f>IF($N155="","",ROWS($A$8:A155))</f>
        <v/>
      </c>
      <c r="B155" s="44">
        <f>IF($N155="","",IFERROR(INDEX(Salidas!$D$8:$D$157,MATCH($N155,Salidas!$P$8:$P$157,0)),""))</f>
        <v/>
      </c>
      <c r="C155" s="45">
        <f>IF($N155="","",IFERROR(INDEX(Salidas!$E$8:$E$157,MATCH($N155,Salidas!$P$8:$P$157,0)),""))</f>
        <v/>
      </c>
      <c r="D155" s="18">
        <f>IF($N155="","",IFERROR(INDEX(Salidas!$A$8:$A$157,MATCH($N155,Salidas!$P$8:$P$157,0)),""))</f>
        <v/>
      </c>
      <c r="E155" s="18">
        <f>IF($N155="","",IFERROR(INDEX(Salidas!$B$8:$B$157,MATCH($N155,Salidas!$P$8:$P$157,0)),""))</f>
        <v/>
      </c>
      <c r="F155" s="18">
        <f>IF($N155="","",IFERROR(INDEX(Salidas!$C$8:$C$157,MATCH($N155,Salidas!$P$8:$P$157,0)),""))</f>
        <v/>
      </c>
      <c r="G155" s="18">
        <f>IF($N155="","",IFERROR(INDEX(Salidas!$F$8:$F$157,MATCH($N155,Salidas!$P$8:$P$157,0)),""))</f>
        <v/>
      </c>
      <c r="H155" s="46">
        <f>IF($N155="","",IFERROR(INDEX(Salidas!$G$8:$G$157,MATCH($N155,Salidas!$P$8:$P$157,0)),""))</f>
        <v/>
      </c>
      <c r="I155" s="47">
        <f>IF($N155="","",IFERROR(INDEX(Salidas!$H$8:$H$157,MATCH($N155,Salidas!$P$8:$P$157,0)),""))</f>
        <v/>
      </c>
      <c r="J155" s="18">
        <f>IF($N155="","",IFERROR(INDEX(Salidas!$I$8:$I$157,MATCH($N155,Salidas!$P$8:$P$157,0)),""))</f>
        <v/>
      </c>
      <c r="K155" s="18">
        <f>IF($N155="","",IFERROR(INDEX(Salidas!$J$8:$J$157,MATCH($N155,Salidas!$P$8:$P$157,0)),""))</f>
        <v/>
      </c>
      <c r="L155" s="15">
        <f>IF($N155="","",IFERROR(INDEX(Salidas!$K$8:$K$157,MATCH($N155,Salidas!$P$8:$P$157,0)),""))</f>
        <v/>
      </c>
      <c r="M155" s="15">
        <f>IF($N155="","",IFERROR(INDEX(Salidas!$Q$8:$Q$157,MATCH($N155,Salidas!$P$8:$P$157,0)),""))</f>
        <v/>
      </c>
      <c r="N155" s="48">
        <f>IFERROR(SMALL(Salidas!$P$8:$P$157,ROWS($N$8:N155)),"")</f>
        <v/>
      </c>
    </row>
    <row r="156" ht="22" customHeight="1">
      <c r="A156" s="8">
        <f>IF($N156="","",ROWS($A$8:A156))</f>
        <v/>
      </c>
      <c r="B156" s="39">
        <f>IF($N156="","",IFERROR(INDEX(Salidas!$D$8:$D$157,MATCH($N156,Salidas!$P$8:$P$157,0)),""))</f>
        <v/>
      </c>
      <c r="C156" s="40">
        <f>IF($N156="","",IFERROR(INDEX(Salidas!$E$8:$E$157,MATCH($N156,Salidas!$P$8:$P$157,0)),""))</f>
        <v/>
      </c>
      <c r="D156" s="11">
        <f>IF($N156="","",IFERROR(INDEX(Salidas!$A$8:$A$157,MATCH($N156,Salidas!$P$8:$P$157,0)),""))</f>
        <v/>
      </c>
      <c r="E156" s="11">
        <f>IF($N156="","",IFERROR(INDEX(Salidas!$B$8:$B$157,MATCH($N156,Salidas!$P$8:$P$157,0)),""))</f>
        <v/>
      </c>
      <c r="F156" s="11">
        <f>IF($N156="","",IFERROR(INDEX(Salidas!$C$8:$C$157,MATCH($N156,Salidas!$P$8:$P$157,0)),""))</f>
        <v/>
      </c>
      <c r="G156" s="11">
        <f>IF($N156="","",IFERROR(INDEX(Salidas!$F$8:$F$157,MATCH($N156,Salidas!$P$8:$P$157,0)),""))</f>
        <v/>
      </c>
      <c r="H156" s="41">
        <f>IF($N156="","",IFERROR(INDEX(Salidas!$G$8:$G$157,MATCH($N156,Salidas!$P$8:$P$157,0)),""))</f>
        <v/>
      </c>
      <c r="I156" s="42">
        <f>IF($N156="","",IFERROR(INDEX(Salidas!$H$8:$H$157,MATCH($N156,Salidas!$P$8:$P$157,0)),""))</f>
        <v/>
      </c>
      <c r="J156" s="11">
        <f>IF($N156="","",IFERROR(INDEX(Salidas!$I$8:$I$157,MATCH($N156,Salidas!$P$8:$P$157,0)),""))</f>
        <v/>
      </c>
      <c r="K156" s="11">
        <f>IF($N156="","",IFERROR(INDEX(Salidas!$J$8:$J$157,MATCH($N156,Salidas!$P$8:$P$157,0)),""))</f>
        <v/>
      </c>
      <c r="L156" s="8">
        <f>IF($N156="","",IFERROR(INDEX(Salidas!$K$8:$K$157,MATCH($N156,Salidas!$P$8:$P$157,0)),""))</f>
        <v/>
      </c>
      <c r="M156" s="8">
        <f>IF($N156="","",IFERROR(INDEX(Salidas!$Q$8:$Q$157,MATCH($N156,Salidas!$P$8:$P$157,0)),""))</f>
        <v/>
      </c>
      <c r="N156" s="43">
        <f>IFERROR(SMALL(Salidas!$P$8:$P$157,ROWS($N$8:N156)),"")</f>
        <v/>
      </c>
    </row>
    <row r="157" ht="22" customHeight="1">
      <c r="A157" s="15">
        <f>IF($N157="","",ROWS($A$8:A157))</f>
        <v/>
      </c>
      <c r="B157" s="44">
        <f>IF($N157="","",IFERROR(INDEX(Salidas!$D$8:$D$157,MATCH($N157,Salidas!$P$8:$P$157,0)),""))</f>
        <v/>
      </c>
      <c r="C157" s="45">
        <f>IF($N157="","",IFERROR(INDEX(Salidas!$E$8:$E$157,MATCH($N157,Salidas!$P$8:$P$157,0)),""))</f>
        <v/>
      </c>
      <c r="D157" s="18">
        <f>IF($N157="","",IFERROR(INDEX(Salidas!$A$8:$A$157,MATCH($N157,Salidas!$P$8:$P$157,0)),""))</f>
        <v/>
      </c>
      <c r="E157" s="18">
        <f>IF($N157="","",IFERROR(INDEX(Salidas!$B$8:$B$157,MATCH($N157,Salidas!$P$8:$P$157,0)),""))</f>
        <v/>
      </c>
      <c r="F157" s="18">
        <f>IF($N157="","",IFERROR(INDEX(Salidas!$C$8:$C$157,MATCH($N157,Salidas!$P$8:$P$157,0)),""))</f>
        <v/>
      </c>
      <c r="G157" s="18">
        <f>IF($N157="","",IFERROR(INDEX(Salidas!$F$8:$F$157,MATCH($N157,Salidas!$P$8:$P$157,0)),""))</f>
        <v/>
      </c>
      <c r="H157" s="46">
        <f>IF($N157="","",IFERROR(INDEX(Salidas!$G$8:$G$157,MATCH($N157,Salidas!$P$8:$P$157,0)),""))</f>
        <v/>
      </c>
      <c r="I157" s="47">
        <f>IF($N157="","",IFERROR(INDEX(Salidas!$H$8:$H$157,MATCH($N157,Salidas!$P$8:$P$157,0)),""))</f>
        <v/>
      </c>
      <c r="J157" s="18">
        <f>IF($N157="","",IFERROR(INDEX(Salidas!$I$8:$I$157,MATCH($N157,Salidas!$P$8:$P$157,0)),""))</f>
        <v/>
      </c>
      <c r="K157" s="18">
        <f>IF($N157="","",IFERROR(INDEX(Salidas!$J$8:$J$157,MATCH($N157,Salidas!$P$8:$P$157,0)),""))</f>
        <v/>
      </c>
      <c r="L157" s="15">
        <f>IF($N157="","",IFERROR(INDEX(Salidas!$K$8:$K$157,MATCH($N157,Salidas!$P$8:$P$157,0)),""))</f>
        <v/>
      </c>
      <c r="M157" s="15">
        <f>IF($N157="","",IFERROR(INDEX(Salidas!$Q$8:$Q$157,MATCH($N157,Salidas!$P$8:$P$157,0)),""))</f>
        <v/>
      </c>
      <c r="N157" s="48">
        <f>IFERROR(SMALL(Salidas!$P$8:$P$157,ROWS($N$8:N157)),"")</f>
        <v/>
      </c>
    </row>
  </sheetData>
  <autoFilter ref="A7:M157"/>
  <mergeCells count="1">
    <mergeCell ref="A1:N1"/>
  </mergeCells>
  <conditionalFormatting sqref="M8:M157">
    <cfRule type="expression" priority="1" dxfId="0" stopIfTrue="1">
      <formula>$M8="Revisar datos"</formula>
    </cfRule>
    <cfRule type="expression" priority="2" dxfId="1" stopIfTrue="1">
      <formula>$M8="Inminente y no lista"</formula>
    </cfRule>
    <cfRule type="expression" priority="3" dxfId="2" stopIfTrue="1">
      <formula>$M8="Salida inminente"</formula>
    </cfRule>
    <cfRule type="expression" priority="4" dxfId="3" stopIfTrue="1">
      <formula>$M8="Preparación pendiente"</formula>
    </cfRule>
    <cfRule type="expression" priority="5" dxfId="4" stopIfTrue="1">
      <formula>$M8="Salida pasada"</formula>
    </cfRule>
    <cfRule type="expression" priority="6" dxfId="5" stopIfTrue="1">
      <formula>$M8="Fuera del calendario"</formula>
    </cfRule>
    <cfRule type="expression" priority="7" dxfId="6" stopIfTrue="1">
      <formula>$M8="Sin aviso"</formula>
    </cfRule>
  </conditionalFormatting>
  <pageMargins left="0.25" right="0.25" top="0.35" bottom="0.35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006D77"/>
    <outlinePr summaryBelow="1" summaryRight="1"/>
    <pageSetUpPr fitToPage="1"/>
  </sheetPr>
  <dimension ref="A1:T157"/>
  <sheetViews>
    <sheetView showGridLines="0" zoomScale="75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2" customWidth="1" min="1" max="1"/>
    <col width="29" customWidth="1" min="2" max="2"/>
    <col width="25" customWidth="1" min="3" max="3"/>
    <col width="14" customWidth="1" min="4" max="4"/>
    <col width="12" customWidth="1" min="5" max="5"/>
    <col width="31" customWidth="1" min="6" max="6"/>
    <col width="12" customWidth="1" min="7" max="7"/>
    <col width="18" customWidth="1" min="8" max="8"/>
    <col width="25" customWidth="1" min="9" max="9"/>
    <col width="24" customWidth="1" min="10" max="10"/>
    <col width="16" customWidth="1" min="11" max="11"/>
    <col width="20" customWidth="1" min="12" max="12"/>
    <col width="34" customWidth="1" min="13" max="13"/>
    <col hidden="1" width="19" customWidth="1" min="14" max="14"/>
    <col width="17" customWidth="1" min="15" max="15"/>
    <col hidden="1" width="19" customWidth="1" min="16" max="16"/>
    <col width="24" customWidth="1" min="17" max="17"/>
    <col hidden="1" width="13" customWidth="1" min="18" max="18"/>
    <col hidden="1" width="13" customWidth="1" min="19" max="19"/>
    <col hidden="1" width="13" customWidth="1" min="20" max="20"/>
  </cols>
  <sheetData>
    <row r="1" ht="28" customHeight="1">
      <c r="A1" s="1" t="inlineStr">
        <is>
          <t>Registro administrativo de salidas confirmadas</t>
        </is>
      </c>
      <c r="B1" s="35" t="n"/>
      <c r="C1" s="35" t="n"/>
      <c r="D1" s="35" t="n"/>
      <c r="E1" s="35" t="n"/>
      <c r="F1" s="35" t="n"/>
      <c r="G1" s="35" t="n"/>
      <c r="H1" s="35" t="n"/>
      <c r="I1" s="35" t="n"/>
      <c r="J1" s="35" t="n"/>
      <c r="K1" s="35" t="n"/>
      <c r="L1" s="35" t="n"/>
      <c r="M1" s="35" t="n"/>
      <c r="N1" s="35" t="n"/>
      <c r="O1" s="35" t="n"/>
      <c r="P1" s="35" t="n"/>
      <c r="Q1" s="36" t="n"/>
    </row>
    <row r="2" ht="65" customHeight="1">
      <c r="A2" s="22" t="inlineStr">
        <is>
          <t>Datos de ejemplo ficticios. No introduzca datos de viajeros, pagos, documentos, contactos ni localizadores.</t>
        </is>
      </c>
      <c r="R2" t="inlineStr">
        <is>
          <t>Responsables auxiliares</t>
        </is>
      </c>
      <c r="S2" t="inlineStr">
        <is>
          <t>Preparación auxiliar</t>
        </is>
      </c>
      <c r="T2" t="inlineStr">
        <is>
          <t>Inclusión auxiliar</t>
        </is>
      </c>
    </row>
    <row r="3" ht="32" customHeight="1">
      <c r="B3" s="3" t="inlineStr">
        <is>
          <t>Uso</t>
        </is>
      </c>
      <c r="C3" s="7" t="inlineStr">
        <is>
          <t>Cada fila representa una salida de grupo ya confirmada. «Incluir en calendario» solo controla su aparición en la vista.</t>
        </is>
      </c>
      <c r="R3">
        <f>'Configuración'!D3</f>
        <v/>
      </c>
      <c r="S3">
        <f>'Configuración'!E3</f>
        <v/>
      </c>
      <c r="T3">
        <f>'Configuración'!F3</f>
        <v/>
      </c>
    </row>
    <row r="4">
      <c r="R4">
        <f>'Configuración'!D4</f>
        <v/>
      </c>
      <c r="S4">
        <f>'Configuración'!E4</f>
        <v/>
      </c>
      <c r="T4">
        <f>'Configuración'!F4</f>
        <v/>
      </c>
    </row>
    <row r="5">
      <c r="R5">
        <f>'Configuración'!D5</f>
        <v/>
      </c>
      <c r="S5">
        <f>'Configuración'!E5</f>
        <v/>
      </c>
    </row>
    <row r="6">
      <c r="R6">
        <f>'Configuración'!D6</f>
        <v/>
      </c>
      <c r="S6">
        <f>'Configuración'!E6</f>
        <v/>
      </c>
    </row>
    <row r="7" ht="34" customHeight="1">
      <c r="A7" s="3" t="inlineStr">
        <is>
          <t>Código de salida</t>
        </is>
      </c>
      <c r="B7" s="3" t="inlineStr">
        <is>
          <t>Nombre de la salida</t>
        </is>
      </c>
      <c r="C7" s="3" t="inlineStr">
        <is>
          <t>Zona o destino</t>
        </is>
      </c>
      <c r="D7" s="3" t="inlineStr">
        <is>
          <t>Fecha de salida</t>
        </is>
      </c>
      <c r="E7" s="3" t="inlineStr">
        <is>
          <t>Hora de salida</t>
        </is>
      </c>
      <c r="F7" s="3" t="inlineStr">
        <is>
          <t>Punto de encuentro</t>
        </is>
      </c>
      <c r="G7" s="3" t="inlineStr">
        <is>
          <t>Noches</t>
        </is>
      </c>
      <c r="H7" s="3" t="inlineStr">
        <is>
          <t>Personas previstas</t>
        </is>
      </c>
      <c r="I7" s="3" t="inlineStr">
        <is>
          <t>Responsable operativo</t>
        </is>
      </c>
      <c r="J7" s="3" t="inlineStr">
        <is>
          <t>Responsable de apoyo</t>
        </is>
      </c>
      <c r="K7" s="3" t="inlineStr">
        <is>
          <t>Preparación</t>
        </is>
      </c>
      <c r="L7" s="3" t="inlineStr">
        <is>
          <t>Incluir en calendario</t>
        </is>
      </c>
      <c r="M7" s="3" t="inlineStr">
        <is>
          <t>Observaciones operativas</t>
        </is>
      </c>
      <c r="N7" s="3" t="inlineStr">
        <is>
          <t>Fecha y hora</t>
        </is>
      </c>
      <c r="O7" s="3" t="inlineStr">
        <is>
          <t>Días hasta la salida</t>
        </is>
      </c>
      <c r="P7" s="3" t="inlineStr">
        <is>
          <t>Clave de orden</t>
        </is>
      </c>
      <c r="Q7" s="3" t="inlineStr">
        <is>
          <t>Aviso</t>
        </is>
      </c>
      <c r="R7">
        <f>'Configuración'!D7</f>
        <v/>
      </c>
      <c r="S7">
        <f>'Configuración'!E7</f>
        <v/>
      </c>
    </row>
    <row r="8" ht="29" customHeight="1">
      <c r="A8" s="23" t="inlineStr">
        <is>
          <t>FIC-004</t>
        </is>
      </c>
      <c r="B8" s="23" t="inlineStr">
        <is>
          <t>Capitales de Ensayo</t>
        </is>
      </c>
      <c r="C8" s="23" t="inlineStr">
        <is>
          <t>Zona ficticia Centro</t>
        </is>
      </c>
      <c r="D8" s="49" t="n">
        <v>46285</v>
      </c>
      <c r="E8" s="50" t="n">
        <v>0.375</v>
      </c>
      <c r="F8" s="23" t="inlineStr">
        <is>
          <t>Estación ficticia Central</t>
        </is>
      </c>
      <c r="G8" s="51" t="n">
        <v>5</v>
      </c>
      <c r="H8" s="52" t="n">
        <v>40</v>
      </c>
      <c r="I8" s="28" t="inlineStr">
        <is>
          <t>Responsable ficticio D</t>
        </is>
      </c>
      <c r="J8" s="28" t="inlineStr">
        <is>
          <t>Responsable ficticio B</t>
        </is>
      </c>
      <c r="K8" s="28" t="inlineStr">
        <is>
          <t>En curso</t>
        </is>
      </c>
      <c r="L8" s="28" t="inlineStr">
        <is>
          <t>Sí</t>
        </is>
      </c>
      <c r="M8" s="23" t="inlineStr">
        <is>
          <t>Ejemplo operativo ficticio.</t>
        </is>
      </c>
      <c r="N8" s="53">
        <f>IF(OR(D8="",E8=""),"",D8+E8)</f>
        <v/>
      </c>
      <c r="O8" s="54">
        <f>IF(OR(N8="",L8&lt;&gt;"Sí"),"",INT(N8-('Configuración'!$B$3+'Configuración'!$B$4)))</f>
        <v/>
      </c>
      <c r="P8" s="53">
        <f>IF(OR(N8="",L8&lt;&gt;"Sí",N8&lt;('Configuración'!$B$3+'Configuración'!$B$4)),"",N8+ROW()/100000000)</f>
        <v/>
      </c>
      <c r="Q8" s="31">
        <f>IF(COUNTA($A8:$M8)=0,"",IF($L8="","Revisar datos",IF($L8&lt;&gt;"Sí","Fuera del calendario",IF(OR($A8="",$B8="",$C8="",$D8="",$E8="",$F8="",$G8="",$H8="",$I8="",$K8="",COUNTIF($A$8:$A$157,$A8)&gt;1,AND($J8&lt;&gt;"",$J8=$I8)),"Revisar datos",IF($N8&lt;('Configuración'!$B$3+'Configuración'!$B$4),"Salida pasada",IF(AND($N8-('Configuración'!$B$3+'Configuración'!$B$4)&lt;='Configuración'!$B$6,$K8&lt;&gt;"Lista"),"Inminente y no lista",IF($N8-('Configuración'!$B$3+'Configuración'!$B$4)&lt;='Configuración'!$B$6,"Salida inminente",IF(AND($N8-('Configuración'!$B$3+'Configuración'!$B$4)&lt;='Configuración'!$B$5,$K8&lt;&gt;"Lista"),"Preparación pendiente","Sin aviso"))))))))</f>
        <v/>
      </c>
      <c r="R8">
        <f>'Configuración'!D8</f>
        <v/>
      </c>
      <c r="S8">
        <f>'Configuración'!E8</f>
        <v/>
      </c>
    </row>
    <row r="9" ht="29" customHeight="1">
      <c r="A9" s="23" t="inlineStr">
        <is>
          <t>FIC-001</t>
        </is>
      </c>
      <c r="B9" s="23" t="inlineStr">
        <is>
          <t>Costa de Ejemplo</t>
        </is>
      </c>
      <c r="C9" s="23" t="inlineStr">
        <is>
          <t>Litoral ficticio Norte</t>
        </is>
      </c>
      <c r="D9" s="49" t="n">
        <v>46277</v>
      </c>
      <c r="E9" s="50" t="n">
        <v>0.3541666666666667</v>
      </c>
      <c r="F9" s="23" t="inlineStr">
        <is>
          <t>Terminal ficticia Norte</t>
        </is>
      </c>
      <c r="G9" s="51" t="n">
        <v>2</v>
      </c>
      <c r="H9" s="52" t="n">
        <v>24</v>
      </c>
      <c r="I9" s="28" t="inlineStr">
        <is>
          <t>Responsable ficticio A</t>
        </is>
      </c>
      <c r="J9" s="28" t="inlineStr">
        <is>
          <t>Responsable ficticio B</t>
        </is>
      </c>
      <c r="K9" s="28" t="inlineStr">
        <is>
          <t>En curso</t>
        </is>
      </c>
      <c r="L9" s="28" t="inlineStr">
        <is>
          <t>Sí</t>
        </is>
      </c>
      <c r="M9" s="23" t="inlineStr">
        <is>
          <t>Ejemplo operativo ficticio.</t>
        </is>
      </c>
      <c r="N9" s="53">
        <f>IF(OR(D9="",E9=""),"",D9+E9)</f>
        <v/>
      </c>
      <c r="O9" s="54">
        <f>IF(OR(N9="",L9&lt;&gt;"Sí"),"",INT(N9-('Configuración'!$B$3+'Configuración'!$B$4)))</f>
        <v/>
      </c>
      <c r="P9" s="53">
        <f>IF(OR(N9="",L9&lt;&gt;"Sí",N9&lt;('Configuración'!$B$3+'Configuración'!$B$4)),"",N9+ROW()/100000000)</f>
        <v/>
      </c>
      <c r="Q9" s="31">
        <f>IF(COUNTA($A9:$M9)=0,"",IF($L9="","Revisar datos",IF($L9&lt;&gt;"Sí","Fuera del calendario",IF(OR($A9="",$B9="",$C9="",$D9="",$E9="",$F9="",$G9="",$H9="",$I9="",$K9="",COUNTIF($A$8:$A$157,$A9)&gt;1,AND($J9&lt;&gt;"",$J9=$I9)),"Revisar datos",IF($N9&lt;('Configuración'!$B$3+'Configuración'!$B$4),"Salida pasada",IF(AND($N9-('Configuración'!$B$3+'Configuración'!$B$4)&lt;='Configuración'!$B$6,$K9&lt;&gt;"Lista"),"Inminente y no lista",IF($N9-('Configuración'!$B$3+'Configuración'!$B$4)&lt;='Configuración'!$B$6,"Salida inminente",IF(AND($N9-('Configuración'!$B$3+'Configuración'!$B$4)&lt;='Configuración'!$B$5,$K9&lt;&gt;"Lista"),"Preparación pendiente","Sin aviso"))))))))</f>
        <v/>
      </c>
      <c r="R9">
        <f>'Configuración'!D9</f>
        <v/>
      </c>
      <c r="S9">
        <f>'Configuración'!E9</f>
        <v/>
      </c>
    </row>
    <row r="10" ht="29" customHeight="1">
      <c r="A10" s="23" t="inlineStr">
        <is>
          <t>FIC-007</t>
        </is>
      </c>
      <c r="B10" s="23" t="inlineStr">
        <is>
          <t>Ruta Anterior de Prueba</t>
        </is>
      </c>
      <c r="C10" s="23" t="inlineStr">
        <is>
          <t>Zona ficticia Oeste</t>
        </is>
      </c>
      <c r="D10" s="49" t="n">
        <v>46276</v>
      </c>
      <c r="E10" s="50" t="n">
        <v>0.2916666666666667</v>
      </c>
      <c r="F10" s="23" t="inlineStr">
        <is>
          <t>Dársena ficticia Oeste</t>
        </is>
      </c>
      <c r="G10" s="51" t="n">
        <v>1</v>
      </c>
      <c r="H10" s="52" t="n">
        <v>12</v>
      </c>
      <c r="I10" s="28" t="inlineStr">
        <is>
          <t>Responsable ficticio B</t>
        </is>
      </c>
      <c r="J10" s="28" t="inlineStr">
        <is>
          <t>Responsable ficticio A</t>
        </is>
      </c>
      <c r="K10" s="28" t="inlineStr">
        <is>
          <t>Lista</t>
        </is>
      </c>
      <c r="L10" s="28" t="inlineStr">
        <is>
          <t>Sí</t>
        </is>
      </c>
      <c r="M10" s="23" t="inlineStr">
        <is>
          <t>Ejemplo anterior al momento de control.</t>
        </is>
      </c>
      <c r="N10" s="53">
        <f>IF(OR(D10="",E10=""),"",D10+E10)</f>
        <v/>
      </c>
      <c r="O10" s="54">
        <f>IF(OR(N10="",L10&lt;&gt;"Sí"),"",INT(N10-('Configuración'!$B$3+'Configuración'!$B$4)))</f>
        <v/>
      </c>
      <c r="P10" s="53">
        <f>IF(OR(N10="",L10&lt;&gt;"Sí",N10&lt;('Configuración'!$B$3+'Configuración'!$B$4)),"",N10+ROW()/100000000)</f>
        <v/>
      </c>
      <c r="Q10" s="31">
        <f>IF(COUNTA($A10:$M10)=0,"",IF($L10="","Revisar datos",IF($L10&lt;&gt;"Sí","Fuera del calendario",IF(OR($A10="",$B10="",$C10="",$D10="",$E10="",$F10="",$G10="",$H10="",$I10="",$K10="",COUNTIF($A$8:$A$157,$A10)&gt;1,AND($J10&lt;&gt;"",$J10=$I10)),"Revisar datos",IF($N10&lt;('Configuración'!$B$3+'Configuración'!$B$4),"Salida pasada",IF(AND($N10-('Configuración'!$B$3+'Configuración'!$B$4)&lt;='Configuración'!$B$6,$K10&lt;&gt;"Lista"),"Inminente y no lista",IF($N10-('Configuración'!$B$3+'Configuración'!$B$4)&lt;='Configuración'!$B$6,"Salida inminente",IF(AND($N10-('Configuración'!$B$3+'Configuración'!$B$4)&lt;='Configuración'!$B$5,$K10&lt;&gt;"Lista"),"Preparación pendiente","Sin aviso"))))))))</f>
        <v/>
      </c>
      <c r="R10">
        <f>'Configuración'!D10</f>
        <v/>
      </c>
      <c r="S10">
        <f>'Configuración'!E10</f>
        <v/>
      </c>
    </row>
    <row r="11" ht="29" customHeight="1">
      <c r="A11" s="23" t="inlineStr">
        <is>
          <t>FIC-005</t>
        </is>
      </c>
      <c r="B11" s="23" t="inlineStr">
        <is>
          <t>Isla Simulada</t>
        </is>
      </c>
      <c r="C11" s="23" t="inlineStr">
        <is>
          <t>Archipiélago ficticio</t>
        </is>
      </c>
      <c r="D11" s="49" t="n">
        <v>46292</v>
      </c>
      <c r="E11" s="50" t="n">
        <v>0.28125</v>
      </c>
      <c r="F11" s="23" t="inlineStr">
        <is>
          <t>Muelle ficticio 2</t>
        </is>
      </c>
      <c r="G11" s="51" t="n">
        <v>7</v>
      </c>
      <c r="H11" s="52" t="n">
        <v>22</v>
      </c>
      <c r="I11" s="28" t="inlineStr">
        <is>
          <t>Responsable ficticio E</t>
        </is>
      </c>
      <c r="J11" s="28" t="inlineStr">
        <is>
          <t>Responsable ficticio C</t>
        </is>
      </c>
      <c r="K11" s="28" t="inlineStr">
        <is>
          <t>Lista</t>
        </is>
      </c>
      <c r="L11" s="28" t="inlineStr">
        <is>
          <t>Sí</t>
        </is>
      </c>
      <c r="M11" s="23" t="inlineStr">
        <is>
          <t>Ejemplo operativo ficticio.</t>
        </is>
      </c>
      <c r="N11" s="53">
        <f>IF(OR(D11="",E11=""),"",D11+E11)</f>
        <v/>
      </c>
      <c r="O11" s="54">
        <f>IF(OR(N11="",L11&lt;&gt;"Sí"),"",INT(N11-('Configuración'!$B$3+'Configuración'!$B$4)))</f>
        <v/>
      </c>
      <c r="P11" s="53">
        <f>IF(OR(N11="",L11&lt;&gt;"Sí",N11&lt;('Configuración'!$B$3+'Configuración'!$B$4)),"",N11+ROW()/100000000)</f>
        <v/>
      </c>
      <c r="Q11" s="31">
        <f>IF(COUNTA($A11:$M11)=0,"",IF($L11="","Revisar datos",IF($L11&lt;&gt;"Sí","Fuera del calendario",IF(OR($A11="",$B11="",$C11="",$D11="",$E11="",$F11="",$G11="",$H11="",$I11="",$K11="",COUNTIF($A$8:$A$157,$A11)&gt;1,AND($J11&lt;&gt;"",$J11=$I11)),"Revisar datos",IF($N11&lt;('Configuración'!$B$3+'Configuración'!$B$4),"Salida pasada",IF(AND($N11-('Configuración'!$B$3+'Configuración'!$B$4)&lt;='Configuración'!$B$6,$K11&lt;&gt;"Lista"),"Inminente y no lista",IF($N11-('Configuración'!$B$3+'Configuración'!$B$4)&lt;='Configuración'!$B$6,"Salida inminente",IF(AND($N11-('Configuración'!$B$3+'Configuración'!$B$4)&lt;='Configuración'!$B$5,$K11&lt;&gt;"Lista"),"Preparación pendiente","Sin aviso"))))))))</f>
        <v/>
      </c>
      <c r="R11">
        <f>'Configuración'!D11</f>
        <v/>
      </c>
      <c r="S11">
        <f>'Configuración'!E11</f>
        <v/>
      </c>
    </row>
    <row r="12" ht="29" customHeight="1">
      <c r="A12" s="23" t="inlineStr">
        <is>
          <t>FIC-003</t>
        </is>
      </c>
      <c r="B12" s="23" t="inlineStr">
        <is>
          <t>Sierras de Muestra</t>
        </is>
      </c>
      <c r="C12" s="23" t="inlineStr">
        <is>
          <t>Zona ficticia Interior</t>
        </is>
      </c>
      <c r="D12" s="49" t="n">
        <v>46281</v>
      </c>
      <c r="E12" s="50" t="n">
        <v>0.3020833333333333</v>
      </c>
      <c r="F12" s="23" t="inlineStr">
        <is>
          <t>Aparcamiento ficticio Sierra</t>
        </is>
      </c>
      <c r="G12" s="51" t="n">
        <v>4</v>
      </c>
      <c r="H12" s="52" t="n">
        <v>31</v>
      </c>
      <c r="I12" s="28" t="inlineStr">
        <is>
          <t>Responsable ficticio C</t>
        </is>
      </c>
      <c r="J12" s="28" t="inlineStr">
        <is>
          <t>Responsable ficticio A</t>
        </is>
      </c>
      <c r="K12" s="28" t="inlineStr">
        <is>
          <t>Pendiente</t>
        </is>
      </c>
      <c r="L12" s="28" t="inlineStr">
        <is>
          <t>Sí</t>
        </is>
      </c>
      <c r="M12" s="23" t="inlineStr">
        <is>
          <t>Ejemplo operativo ficticio.</t>
        </is>
      </c>
      <c r="N12" s="53">
        <f>IF(OR(D12="",E12=""),"",D12+E12)</f>
        <v/>
      </c>
      <c r="O12" s="54">
        <f>IF(OR(N12="",L12&lt;&gt;"Sí"),"",INT(N12-('Configuración'!$B$3+'Configuración'!$B$4)))</f>
        <v/>
      </c>
      <c r="P12" s="53">
        <f>IF(OR(N12="",L12&lt;&gt;"Sí",N12&lt;('Configuración'!$B$3+'Configuración'!$B$4)),"",N12+ROW()/100000000)</f>
        <v/>
      </c>
      <c r="Q12" s="31">
        <f>IF(COUNTA($A12:$M12)=0,"",IF($L12="","Revisar datos",IF($L12&lt;&gt;"Sí","Fuera del calendario",IF(OR($A12="",$B12="",$C12="",$D12="",$E12="",$F12="",$G12="",$H12="",$I12="",$K12="",COUNTIF($A$8:$A$157,$A12)&gt;1,AND($J12&lt;&gt;"",$J12=$I12)),"Revisar datos",IF($N12&lt;('Configuración'!$B$3+'Configuración'!$B$4),"Salida pasada",IF(AND($N12-('Configuración'!$B$3+'Configuración'!$B$4)&lt;='Configuración'!$B$6,$K12&lt;&gt;"Lista"),"Inminente y no lista",IF($N12-('Configuración'!$B$3+'Configuración'!$B$4)&lt;='Configuración'!$B$6,"Salida inminente",IF(AND($N12-('Configuración'!$B$3+'Configuración'!$B$4)&lt;='Configuración'!$B$5,$K12&lt;&gt;"Lista"),"Preparación pendiente","Sin aviso"))))))))</f>
        <v/>
      </c>
      <c r="R12">
        <f>'Configuración'!D12</f>
        <v/>
      </c>
      <c r="S12">
        <f>'Configuración'!E12</f>
        <v/>
      </c>
    </row>
    <row r="13" ht="29" customHeight="1">
      <c r="A13" s="23" t="inlineStr">
        <is>
          <t>FIC-009</t>
        </is>
      </c>
      <c r="B13" s="23" t="inlineStr">
        <is>
          <t>Camino Demostrativo</t>
        </is>
      </c>
      <c r="C13" s="23" t="inlineStr">
        <is>
          <t>Zona ficticia Este</t>
        </is>
      </c>
      <c r="D13" s="49" t="n">
        <v>46283</v>
      </c>
      <c r="E13" s="50" t="n">
        <v>0.625</v>
      </c>
      <c r="F13" s="23" t="inlineStr">
        <is>
          <t>Intercambiador ficticio Este</t>
        </is>
      </c>
      <c r="G13" s="51" t="n">
        <v>2</v>
      </c>
      <c r="H13" s="52" t="n">
        <v>14</v>
      </c>
      <c r="I13" s="28" t="inlineStr">
        <is>
          <t>Responsable ficticio D</t>
        </is>
      </c>
      <c r="J13" s="28" t="inlineStr">
        <is>
          <t>Responsable ficticio E</t>
        </is>
      </c>
      <c r="K13" s="28" t="inlineStr">
        <is>
          <t>Lista</t>
        </is>
      </c>
      <c r="L13" s="28" t="inlineStr">
        <is>
          <t>No</t>
        </is>
      </c>
      <c r="M13" s="23" t="inlineStr">
        <is>
          <t>Ejemplo excluido únicamente de la vista.</t>
        </is>
      </c>
      <c r="N13" s="53">
        <f>IF(OR(D13="",E13=""),"",D13+E13)</f>
        <v/>
      </c>
      <c r="O13" s="54">
        <f>IF(OR(N13="",L13&lt;&gt;"Sí"),"",INT(N13-('Configuración'!$B$3+'Configuración'!$B$4)))</f>
        <v/>
      </c>
      <c r="P13" s="53">
        <f>IF(OR(N13="",L13&lt;&gt;"Sí",N13&lt;('Configuración'!$B$3+'Configuración'!$B$4)),"",N13+ROW()/100000000)</f>
        <v/>
      </c>
      <c r="Q13" s="31">
        <f>IF(COUNTA($A13:$M13)=0,"",IF($L13="","Revisar datos",IF($L13&lt;&gt;"Sí","Fuera del calendario",IF(OR($A13="",$B13="",$C13="",$D13="",$E13="",$F13="",$G13="",$H13="",$I13="",$K13="",COUNTIF($A$8:$A$157,$A13)&gt;1,AND($J13&lt;&gt;"",$J13=$I13)),"Revisar datos",IF($N13&lt;('Configuración'!$B$3+'Configuración'!$B$4),"Salida pasada",IF(AND($N13-('Configuración'!$B$3+'Configuración'!$B$4)&lt;='Configuración'!$B$6,$K13&lt;&gt;"Lista"),"Inminente y no lista",IF($N13-('Configuración'!$B$3+'Configuración'!$B$4)&lt;='Configuración'!$B$6,"Salida inminente",IF(AND($N13-('Configuración'!$B$3+'Configuración'!$B$4)&lt;='Configuración'!$B$5,$K13&lt;&gt;"Lista"),"Preparación pendiente","Sin aviso"))))))))</f>
        <v/>
      </c>
      <c r="R13">
        <f>'Configuración'!D13</f>
        <v/>
      </c>
      <c r="S13">
        <f>'Configuración'!E13</f>
        <v/>
      </c>
    </row>
    <row r="14" ht="29" customHeight="1">
      <c r="A14" s="23" t="inlineStr">
        <is>
          <t>FIC-002</t>
        </is>
      </c>
      <c r="B14" s="23" t="inlineStr">
        <is>
          <t>Azahar Imaginario</t>
        </is>
      </c>
      <c r="C14" s="23" t="inlineStr">
        <is>
          <t>Zona ficticia Levante</t>
        </is>
      </c>
      <c r="D14" s="49" t="n">
        <v>46278</v>
      </c>
      <c r="E14" s="50" t="n">
        <v>0.7083333333333334</v>
      </c>
      <c r="F14" s="23" t="inlineStr">
        <is>
          <t>Andén ficticio Levante</t>
        </is>
      </c>
      <c r="G14" s="51" t="n">
        <v>3</v>
      </c>
      <c r="H14" s="52" t="n">
        <v>18</v>
      </c>
      <c r="I14" s="28" t="inlineStr">
        <is>
          <t>Responsable ficticio B</t>
        </is>
      </c>
      <c r="J14" s="28" t="inlineStr">
        <is>
          <t>Responsable ficticio C</t>
        </is>
      </c>
      <c r="K14" s="28" t="inlineStr">
        <is>
          <t>Lista</t>
        </is>
      </c>
      <c r="L14" s="28" t="inlineStr">
        <is>
          <t>Sí</t>
        </is>
      </c>
      <c r="M14" s="23" t="inlineStr">
        <is>
          <t>Ejemplo operativo ficticio.</t>
        </is>
      </c>
      <c r="N14" s="53">
        <f>IF(OR(D14="",E14=""),"",D14+E14)</f>
        <v/>
      </c>
      <c r="O14" s="54">
        <f>IF(OR(N14="",L14&lt;&gt;"Sí"),"",INT(N14-('Configuración'!$B$3+'Configuración'!$B$4)))</f>
        <v/>
      </c>
      <c r="P14" s="53">
        <f>IF(OR(N14="",L14&lt;&gt;"Sí",N14&lt;('Configuración'!$B$3+'Configuración'!$B$4)),"",N14+ROW()/100000000)</f>
        <v/>
      </c>
      <c r="Q14" s="31">
        <f>IF(COUNTA($A14:$M14)=0,"",IF($L14="","Revisar datos",IF($L14&lt;&gt;"Sí","Fuera del calendario",IF(OR($A14="",$B14="",$C14="",$D14="",$E14="",$F14="",$G14="",$H14="",$I14="",$K14="",COUNTIF($A$8:$A$157,$A14)&gt;1,AND($J14&lt;&gt;"",$J14=$I14)),"Revisar datos",IF($N14&lt;('Configuración'!$B$3+'Configuración'!$B$4),"Salida pasada",IF(AND($N14-('Configuración'!$B$3+'Configuración'!$B$4)&lt;='Configuración'!$B$6,$K14&lt;&gt;"Lista"),"Inminente y no lista",IF($N14-('Configuración'!$B$3+'Configuración'!$B$4)&lt;='Configuración'!$B$6,"Salida inminente",IF(AND($N14-('Configuración'!$B$3+'Configuración'!$B$4)&lt;='Configuración'!$B$5,$K14&lt;&gt;"Lista"),"Preparación pendiente","Sin aviso"))))))))</f>
        <v/>
      </c>
      <c r="R14">
        <f>'Configuración'!D14</f>
        <v/>
      </c>
      <c r="S14">
        <f>'Configuración'!E14</f>
        <v/>
      </c>
    </row>
    <row r="15" ht="29" customHeight="1">
      <c r="A15" s="23" t="inlineStr">
        <is>
          <t>FIC-008</t>
        </is>
      </c>
      <c r="B15" s="23" t="inlineStr">
        <is>
          <t>Villas de Prueba</t>
        </is>
      </c>
      <c r="C15" s="23" t="inlineStr">
        <is>
          <t>Zona ficticia Sur</t>
        </is>
      </c>
      <c r="D15" s="49" t="n">
        <v>46279</v>
      </c>
      <c r="E15" s="50" t="n">
        <v>0.5208333333333334</v>
      </c>
      <c r="F15" s="23" t="inlineStr">
        <is>
          <t>Terminal ficticia Sur</t>
        </is>
      </c>
      <c r="G15" s="51" t="n">
        <v>2</v>
      </c>
      <c r="H15" s="52" t="n">
        <v>20</v>
      </c>
      <c r="I15" s="28" t="n"/>
      <c r="J15" s="28" t="inlineStr">
        <is>
          <t>Responsable ficticio D</t>
        </is>
      </c>
      <c r="K15" s="28" t="inlineStr">
        <is>
          <t>Pendiente</t>
        </is>
      </c>
      <c r="L15" s="28" t="inlineStr">
        <is>
          <t>Sí</t>
        </is>
      </c>
      <c r="M15" s="23" t="inlineStr">
        <is>
          <t>Responsable principal vacío deliberadamente.</t>
        </is>
      </c>
      <c r="N15" s="53">
        <f>IF(OR(D15="",E15=""),"",D15+E15)</f>
        <v/>
      </c>
      <c r="O15" s="54">
        <f>IF(OR(N15="",L15&lt;&gt;"Sí"),"",INT(N15-('Configuración'!$B$3+'Configuración'!$B$4)))</f>
        <v/>
      </c>
      <c r="P15" s="53">
        <f>IF(OR(N15="",L15&lt;&gt;"Sí",N15&lt;('Configuración'!$B$3+'Configuración'!$B$4)),"",N15+ROW()/100000000)</f>
        <v/>
      </c>
      <c r="Q15" s="31">
        <f>IF(COUNTA($A15:$M15)=0,"",IF($L15="","Revisar datos",IF($L15&lt;&gt;"Sí","Fuera del calendario",IF(OR($A15="",$B15="",$C15="",$D15="",$E15="",$F15="",$G15="",$H15="",$I15="",$K15="",COUNTIF($A$8:$A$157,$A15)&gt;1,AND($J15&lt;&gt;"",$J15=$I15)),"Revisar datos",IF($N15&lt;('Configuración'!$B$3+'Configuración'!$B$4),"Salida pasada",IF(AND($N15-('Configuración'!$B$3+'Configuración'!$B$4)&lt;='Configuración'!$B$6,$K15&lt;&gt;"Lista"),"Inminente y no lista",IF($N15-('Configuración'!$B$3+'Configuración'!$B$4)&lt;='Configuración'!$B$6,"Salida inminente",IF(AND($N15-('Configuración'!$B$3+'Configuración'!$B$4)&lt;='Configuración'!$B$5,$K15&lt;&gt;"Lista"),"Preparación pendiente","Sin aviso"))))))))</f>
        <v/>
      </c>
      <c r="R15">
        <f>'Configuración'!D15</f>
        <v/>
      </c>
      <c r="S15">
        <f>'Configuración'!E15</f>
        <v/>
      </c>
    </row>
    <row r="16" ht="29" customHeight="1">
      <c r="A16" s="23" t="inlineStr">
        <is>
          <t>FIC-006</t>
        </is>
      </c>
      <c r="B16" s="23" t="inlineStr">
        <is>
          <t>Valles de Demostración</t>
        </is>
      </c>
      <c r="C16" s="23" t="inlineStr">
        <is>
          <t>Zona ficticia Noroeste</t>
        </is>
      </c>
      <c r="D16" s="49" t="n">
        <v>46296</v>
      </c>
      <c r="E16" s="50" t="n">
        <v>0.4166666666666667</v>
      </c>
      <c r="F16" s="23" t="inlineStr">
        <is>
          <t>Área ficticia del Valle</t>
        </is>
      </c>
      <c r="G16" s="51" t="n">
        <v>3</v>
      </c>
      <c r="H16" s="52" t="n">
        <v>16</v>
      </c>
      <c r="I16" s="28" t="inlineStr">
        <is>
          <t>Responsable ficticio A</t>
        </is>
      </c>
      <c r="J16" s="28" t="inlineStr">
        <is>
          <t>Responsable ficticio D</t>
        </is>
      </c>
      <c r="K16" s="28" t="inlineStr">
        <is>
          <t>Pendiente</t>
        </is>
      </c>
      <c r="L16" s="28" t="inlineStr">
        <is>
          <t>Sí</t>
        </is>
      </c>
      <c r="M16" s="23" t="inlineStr">
        <is>
          <t>Ejemplo operativo ficticio.</t>
        </is>
      </c>
      <c r="N16" s="53">
        <f>IF(OR(D16="",E16=""),"",D16+E16)</f>
        <v/>
      </c>
      <c r="O16" s="54">
        <f>IF(OR(N16="",L16&lt;&gt;"Sí"),"",INT(N16-('Configuración'!$B$3+'Configuración'!$B$4)))</f>
        <v/>
      </c>
      <c r="P16" s="53">
        <f>IF(OR(N16="",L16&lt;&gt;"Sí",N16&lt;('Configuración'!$B$3+'Configuración'!$B$4)),"",N16+ROW()/100000000)</f>
        <v/>
      </c>
      <c r="Q16" s="31">
        <f>IF(COUNTA($A16:$M16)=0,"",IF($L16="","Revisar datos",IF($L16&lt;&gt;"Sí","Fuera del calendario",IF(OR($A16="",$B16="",$C16="",$D16="",$E16="",$F16="",$G16="",$H16="",$I16="",$K16="",COUNTIF($A$8:$A$157,$A16)&gt;1,AND($J16&lt;&gt;"",$J16=$I16)),"Revisar datos",IF($N16&lt;('Configuración'!$B$3+'Configuración'!$B$4),"Salida pasada",IF(AND($N16-('Configuración'!$B$3+'Configuración'!$B$4)&lt;='Configuración'!$B$6,$K16&lt;&gt;"Lista"),"Inminente y no lista",IF($N16-('Configuración'!$B$3+'Configuración'!$B$4)&lt;='Configuración'!$B$6,"Salida inminente",IF(AND($N16-('Configuración'!$B$3+'Configuración'!$B$4)&lt;='Configuración'!$B$5,$K16&lt;&gt;"Lista"),"Preparación pendiente","Sin aviso"))))))))</f>
        <v/>
      </c>
      <c r="R16">
        <f>'Configuración'!D16</f>
        <v/>
      </c>
      <c r="S16">
        <f>'Configuración'!E16</f>
        <v/>
      </c>
    </row>
    <row r="17" ht="29" customHeight="1">
      <c r="A17" s="23" t="inlineStr">
        <is>
          <t>FIC-010</t>
        </is>
      </c>
      <c r="B17" s="23" t="inlineStr">
        <is>
          <t>Miradores Inventados</t>
        </is>
      </c>
      <c r="C17" s="23" t="inlineStr">
        <is>
          <t>Zona ficticia Norte</t>
        </is>
      </c>
      <c r="D17" s="49" t="n">
        <v>46290</v>
      </c>
      <c r="E17" s="50" t="n">
        <v>0.2291666666666667</v>
      </c>
      <c r="F17" s="23" t="n"/>
      <c r="G17" s="51" t="n">
        <v>3</v>
      </c>
      <c r="H17" s="52" t="n">
        <v>26</v>
      </c>
      <c r="I17" s="28" t="inlineStr">
        <is>
          <t>Responsable ficticio E</t>
        </is>
      </c>
      <c r="J17" s="28" t="inlineStr">
        <is>
          <t>Responsable ficticio A</t>
        </is>
      </c>
      <c r="K17" s="28" t="inlineStr">
        <is>
          <t>En curso</t>
        </is>
      </c>
      <c r="L17" s="28" t="inlineStr">
        <is>
          <t>Sí</t>
        </is>
      </c>
      <c r="M17" s="23" t="inlineStr">
        <is>
          <t>Punto de encuentro vacío deliberadamente.</t>
        </is>
      </c>
      <c r="N17" s="53">
        <f>IF(OR(D17="",E17=""),"",D17+E17)</f>
        <v/>
      </c>
      <c r="O17" s="54">
        <f>IF(OR(N17="",L17&lt;&gt;"Sí"),"",INT(N17-('Configuración'!$B$3+'Configuración'!$B$4)))</f>
        <v/>
      </c>
      <c r="P17" s="53">
        <f>IF(OR(N17="",L17&lt;&gt;"Sí",N17&lt;('Configuración'!$B$3+'Configuración'!$B$4)),"",N17+ROW()/100000000)</f>
        <v/>
      </c>
      <c r="Q17" s="31">
        <f>IF(COUNTA($A17:$M17)=0,"",IF($L17="","Revisar datos",IF($L17&lt;&gt;"Sí","Fuera del calendario",IF(OR($A17="",$B17="",$C17="",$D17="",$E17="",$F17="",$G17="",$H17="",$I17="",$K17="",COUNTIF($A$8:$A$157,$A17)&gt;1,AND($J17&lt;&gt;"",$J17=$I17)),"Revisar datos",IF($N17&lt;('Configuración'!$B$3+'Configuración'!$B$4),"Salida pasada",IF(AND($N17-('Configuración'!$B$3+'Configuración'!$B$4)&lt;='Configuración'!$B$6,$K17&lt;&gt;"Lista"),"Inminente y no lista",IF($N17-('Configuración'!$B$3+'Configuración'!$B$4)&lt;='Configuración'!$B$6,"Salida inminente",IF(AND($N17-('Configuración'!$B$3+'Configuración'!$B$4)&lt;='Configuración'!$B$5,$K17&lt;&gt;"Lista"),"Preparación pendiente","Sin aviso"))))))))</f>
        <v/>
      </c>
      <c r="R17">
        <f>'Configuración'!D17</f>
        <v/>
      </c>
      <c r="S17">
        <f>'Configuración'!E17</f>
        <v/>
      </c>
    </row>
    <row r="18" ht="22" customHeight="1">
      <c r="A18" s="23" t="n"/>
      <c r="B18" s="23" t="n"/>
      <c r="C18" s="23" t="n"/>
      <c r="D18" s="49" t="n"/>
      <c r="E18" s="50" t="n"/>
      <c r="F18" s="23" t="n"/>
      <c r="G18" s="51" t="n"/>
      <c r="H18" s="52" t="n"/>
      <c r="I18" s="28" t="n"/>
      <c r="J18" s="28" t="n"/>
      <c r="K18" s="28" t="n"/>
      <c r="L18" s="28" t="n"/>
      <c r="M18" s="23" t="n"/>
      <c r="N18" s="53">
        <f>IF(OR(D18="",E18=""),"",D18+E18)</f>
        <v/>
      </c>
      <c r="O18" s="54">
        <f>IF(OR(N18="",L18&lt;&gt;"Sí"),"",INT(N18-('Configuración'!$B$3+'Configuración'!$B$4)))</f>
        <v/>
      </c>
      <c r="P18" s="53">
        <f>IF(OR(N18="",L18&lt;&gt;"Sí",N18&lt;('Configuración'!$B$3+'Configuración'!$B$4)),"",N18+ROW()/100000000)</f>
        <v/>
      </c>
      <c r="Q18" s="31">
        <f>IF(COUNTA($A18:$M18)=0,"",IF($L18="","Revisar datos",IF($L18&lt;&gt;"Sí","Fuera del calendario",IF(OR($A18="",$B18="",$C18="",$D18="",$E18="",$F18="",$G18="",$H18="",$I18="",$K18="",COUNTIF($A$8:$A$157,$A18)&gt;1,AND($J18&lt;&gt;"",$J18=$I18)),"Revisar datos",IF($N18&lt;('Configuración'!$B$3+'Configuración'!$B$4),"Salida pasada",IF(AND($N18-('Configuración'!$B$3+'Configuración'!$B$4)&lt;='Configuración'!$B$6,$K18&lt;&gt;"Lista"),"Inminente y no lista",IF($N18-('Configuración'!$B$3+'Configuración'!$B$4)&lt;='Configuración'!$B$6,"Salida inminente",IF(AND($N18-('Configuración'!$B$3+'Configuración'!$B$4)&lt;='Configuración'!$B$5,$K18&lt;&gt;"Lista"),"Preparación pendiente","Sin aviso"))))))))</f>
        <v/>
      </c>
      <c r="R18">
        <f>'Configuración'!D18</f>
        <v/>
      </c>
      <c r="S18">
        <f>'Configuración'!E18</f>
        <v/>
      </c>
    </row>
    <row r="19" ht="22" customHeight="1">
      <c r="A19" s="23" t="n"/>
      <c r="B19" s="23" t="n"/>
      <c r="C19" s="23" t="n"/>
      <c r="D19" s="49" t="n"/>
      <c r="E19" s="50" t="n"/>
      <c r="F19" s="23" t="n"/>
      <c r="G19" s="51" t="n"/>
      <c r="H19" s="52" t="n"/>
      <c r="I19" s="28" t="n"/>
      <c r="J19" s="28" t="n"/>
      <c r="K19" s="28" t="n"/>
      <c r="L19" s="28" t="n"/>
      <c r="M19" s="23" t="n"/>
      <c r="N19" s="53">
        <f>IF(OR(D19="",E19=""),"",D19+E19)</f>
        <v/>
      </c>
      <c r="O19" s="54">
        <f>IF(OR(N19="",L19&lt;&gt;"Sí"),"",INT(N19-('Configuración'!$B$3+'Configuración'!$B$4)))</f>
        <v/>
      </c>
      <c r="P19" s="53">
        <f>IF(OR(N19="",L19&lt;&gt;"Sí",N19&lt;('Configuración'!$B$3+'Configuración'!$B$4)),"",N19+ROW()/100000000)</f>
        <v/>
      </c>
      <c r="Q19" s="31">
        <f>IF(COUNTA($A19:$M19)=0,"",IF($L19="","Revisar datos",IF($L19&lt;&gt;"Sí","Fuera del calendario",IF(OR($A19="",$B19="",$C19="",$D19="",$E19="",$F19="",$G19="",$H19="",$I19="",$K19="",COUNTIF($A$8:$A$157,$A19)&gt;1,AND($J19&lt;&gt;"",$J19=$I19)),"Revisar datos",IF($N19&lt;('Configuración'!$B$3+'Configuración'!$B$4),"Salida pasada",IF(AND($N19-('Configuración'!$B$3+'Configuración'!$B$4)&lt;='Configuración'!$B$6,$K19&lt;&gt;"Lista"),"Inminente y no lista",IF($N19-('Configuración'!$B$3+'Configuración'!$B$4)&lt;='Configuración'!$B$6,"Salida inminente",IF(AND($N19-('Configuración'!$B$3+'Configuración'!$B$4)&lt;='Configuración'!$B$5,$K19&lt;&gt;"Lista"),"Preparación pendiente","Sin aviso"))))))))</f>
        <v/>
      </c>
      <c r="R19">
        <f>'Configuración'!D19</f>
        <v/>
      </c>
      <c r="S19">
        <f>'Configuración'!E19</f>
        <v/>
      </c>
    </row>
    <row r="20" ht="22" customHeight="1">
      <c r="A20" s="23" t="n"/>
      <c r="B20" s="23" t="n"/>
      <c r="C20" s="23" t="n"/>
      <c r="D20" s="49" t="n"/>
      <c r="E20" s="50" t="n"/>
      <c r="F20" s="23" t="n"/>
      <c r="G20" s="51" t="n"/>
      <c r="H20" s="52" t="n"/>
      <c r="I20" s="28" t="n"/>
      <c r="J20" s="28" t="n"/>
      <c r="K20" s="28" t="n"/>
      <c r="L20" s="28" t="n"/>
      <c r="M20" s="23" t="n"/>
      <c r="N20" s="53">
        <f>IF(OR(D20="",E20=""),"",D20+E20)</f>
        <v/>
      </c>
      <c r="O20" s="54">
        <f>IF(OR(N20="",L20&lt;&gt;"Sí"),"",INT(N20-('Configuración'!$B$3+'Configuración'!$B$4)))</f>
        <v/>
      </c>
      <c r="P20" s="53">
        <f>IF(OR(N20="",L20&lt;&gt;"Sí",N20&lt;('Configuración'!$B$3+'Configuración'!$B$4)),"",N20+ROW()/100000000)</f>
        <v/>
      </c>
      <c r="Q20" s="31">
        <f>IF(COUNTA($A20:$M20)=0,"",IF($L20="","Revisar datos",IF($L20&lt;&gt;"Sí","Fuera del calendario",IF(OR($A20="",$B20="",$C20="",$D20="",$E20="",$F20="",$G20="",$H20="",$I20="",$K20="",COUNTIF($A$8:$A$157,$A20)&gt;1,AND($J20&lt;&gt;"",$J20=$I20)),"Revisar datos",IF($N20&lt;('Configuración'!$B$3+'Configuración'!$B$4),"Salida pasada",IF(AND($N20-('Configuración'!$B$3+'Configuración'!$B$4)&lt;='Configuración'!$B$6,$K20&lt;&gt;"Lista"),"Inminente y no lista",IF($N20-('Configuración'!$B$3+'Configuración'!$B$4)&lt;='Configuración'!$B$6,"Salida inminente",IF(AND($N20-('Configuración'!$B$3+'Configuración'!$B$4)&lt;='Configuración'!$B$5,$K20&lt;&gt;"Lista"),"Preparación pendiente","Sin aviso"))))))))</f>
        <v/>
      </c>
      <c r="R20">
        <f>'Configuración'!D20</f>
        <v/>
      </c>
      <c r="S20">
        <f>'Configuración'!E20</f>
        <v/>
      </c>
    </row>
    <row r="21" ht="22" customHeight="1">
      <c r="A21" s="23" t="n"/>
      <c r="B21" s="23" t="n"/>
      <c r="C21" s="23" t="n"/>
      <c r="D21" s="49" t="n"/>
      <c r="E21" s="50" t="n"/>
      <c r="F21" s="23" t="n"/>
      <c r="G21" s="51" t="n"/>
      <c r="H21" s="52" t="n"/>
      <c r="I21" s="28" t="n"/>
      <c r="J21" s="28" t="n"/>
      <c r="K21" s="28" t="n"/>
      <c r="L21" s="28" t="n"/>
      <c r="M21" s="23" t="n"/>
      <c r="N21" s="53">
        <f>IF(OR(D21="",E21=""),"",D21+E21)</f>
        <v/>
      </c>
      <c r="O21" s="54">
        <f>IF(OR(N21="",L21&lt;&gt;"Sí"),"",INT(N21-('Configuración'!$B$3+'Configuración'!$B$4)))</f>
        <v/>
      </c>
      <c r="P21" s="53">
        <f>IF(OR(N21="",L21&lt;&gt;"Sí",N21&lt;('Configuración'!$B$3+'Configuración'!$B$4)),"",N21+ROW()/100000000)</f>
        <v/>
      </c>
      <c r="Q21" s="31">
        <f>IF(COUNTA($A21:$M21)=0,"",IF($L21="","Revisar datos",IF($L21&lt;&gt;"Sí","Fuera del calendario",IF(OR($A21="",$B21="",$C21="",$D21="",$E21="",$F21="",$G21="",$H21="",$I21="",$K21="",COUNTIF($A$8:$A$157,$A21)&gt;1,AND($J21&lt;&gt;"",$J21=$I21)),"Revisar datos",IF($N21&lt;('Configuración'!$B$3+'Configuración'!$B$4),"Salida pasada",IF(AND($N21-('Configuración'!$B$3+'Configuración'!$B$4)&lt;='Configuración'!$B$6,$K21&lt;&gt;"Lista"),"Inminente y no lista",IF($N21-('Configuración'!$B$3+'Configuración'!$B$4)&lt;='Configuración'!$B$6,"Salida inminente",IF(AND($N21-('Configuración'!$B$3+'Configuración'!$B$4)&lt;='Configuración'!$B$5,$K21&lt;&gt;"Lista"),"Preparación pendiente","Sin aviso"))))))))</f>
        <v/>
      </c>
      <c r="R21">
        <f>'Configuración'!D21</f>
        <v/>
      </c>
      <c r="S21">
        <f>'Configuración'!E21</f>
        <v/>
      </c>
    </row>
    <row r="22" ht="22" customHeight="1">
      <c r="A22" s="23" t="n"/>
      <c r="B22" s="23" t="n"/>
      <c r="C22" s="23" t="n"/>
      <c r="D22" s="49" t="n"/>
      <c r="E22" s="50" t="n"/>
      <c r="F22" s="23" t="n"/>
      <c r="G22" s="51" t="n"/>
      <c r="H22" s="52" t="n"/>
      <c r="I22" s="28" t="n"/>
      <c r="J22" s="28" t="n"/>
      <c r="K22" s="28" t="n"/>
      <c r="L22" s="28" t="n"/>
      <c r="M22" s="23" t="n"/>
      <c r="N22" s="53">
        <f>IF(OR(D22="",E22=""),"",D22+E22)</f>
        <v/>
      </c>
      <c r="O22" s="54">
        <f>IF(OR(N22="",L22&lt;&gt;"Sí"),"",INT(N22-('Configuración'!$B$3+'Configuración'!$B$4)))</f>
        <v/>
      </c>
      <c r="P22" s="53">
        <f>IF(OR(N22="",L22&lt;&gt;"Sí",N22&lt;('Configuración'!$B$3+'Configuración'!$B$4)),"",N22+ROW()/100000000)</f>
        <v/>
      </c>
      <c r="Q22" s="31">
        <f>IF(COUNTA($A22:$M22)=0,"",IF($L22="","Revisar datos",IF($L22&lt;&gt;"Sí","Fuera del calendario",IF(OR($A22="",$B22="",$C22="",$D22="",$E22="",$F22="",$G22="",$H22="",$I22="",$K22="",COUNTIF($A$8:$A$157,$A22)&gt;1,AND($J22&lt;&gt;"",$J22=$I22)),"Revisar datos",IF($N22&lt;('Configuración'!$B$3+'Configuración'!$B$4),"Salida pasada",IF(AND($N22-('Configuración'!$B$3+'Configuración'!$B$4)&lt;='Configuración'!$B$6,$K22&lt;&gt;"Lista"),"Inminente y no lista",IF($N22-('Configuración'!$B$3+'Configuración'!$B$4)&lt;='Configuración'!$B$6,"Salida inminente",IF(AND($N22-('Configuración'!$B$3+'Configuración'!$B$4)&lt;='Configuración'!$B$5,$K22&lt;&gt;"Lista"),"Preparación pendiente","Sin aviso"))))))))</f>
        <v/>
      </c>
      <c r="R22">
        <f>'Configuración'!D22</f>
        <v/>
      </c>
      <c r="S22">
        <f>'Configuración'!E22</f>
        <v/>
      </c>
    </row>
    <row r="23" ht="22" customHeight="1">
      <c r="A23" s="23" t="n"/>
      <c r="B23" s="23" t="n"/>
      <c r="C23" s="23" t="n"/>
      <c r="D23" s="49" t="n"/>
      <c r="E23" s="50" t="n"/>
      <c r="F23" s="23" t="n"/>
      <c r="G23" s="51" t="n"/>
      <c r="H23" s="52" t="n"/>
      <c r="I23" s="28" t="n"/>
      <c r="J23" s="28" t="n"/>
      <c r="K23" s="28" t="n"/>
      <c r="L23" s="28" t="n"/>
      <c r="M23" s="23" t="n"/>
      <c r="N23" s="53">
        <f>IF(OR(D23="",E23=""),"",D23+E23)</f>
        <v/>
      </c>
      <c r="O23" s="54">
        <f>IF(OR(N23="",L23&lt;&gt;"Sí"),"",INT(N23-('Configuración'!$B$3+'Configuración'!$B$4)))</f>
        <v/>
      </c>
      <c r="P23" s="53">
        <f>IF(OR(N23="",L23&lt;&gt;"Sí",N23&lt;('Configuración'!$B$3+'Configuración'!$B$4)),"",N23+ROW()/100000000)</f>
        <v/>
      </c>
      <c r="Q23" s="31">
        <f>IF(COUNTA($A23:$M23)=0,"",IF($L23="","Revisar datos",IF($L23&lt;&gt;"Sí","Fuera del calendario",IF(OR($A23="",$B23="",$C23="",$D23="",$E23="",$F23="",$G23="",$H23="",$I23="",$K23="",COUNTIF($A$8:$A$157,$A23)&gt;1,AND($J23&lt;&gt;"",$J23=$I23)),"Revisar datos",IF($N23&lt;('Configuración'!$B$3+'Configuración'!$B$4),"Salida pasada",IF(AND($N23-('Configuración'!$B$3+'Configuración'!$B$4)&lt;='Configuración'!$B$6,$K23&lt;&gt;"Lista"),"Inminente y no lista",IF($N23-('Configuración'!$B$3+'Configuración'!$B$4)&lt;='Configuración'!$B$6,"Salida inminente",IF(AND($N23-('Configuración'!$B$3+'Configuración'!$B$4)&lt;='Configuración'!$B$5,$K23&lt;&gt;"Lista"),"Preparación pendiente","Sin aviso"))))))))</f>
        <v/>
      </c>
      <c r="R23">
        <f>'Configuración'!D23</f>
        <v/>
      </c>
      <c r="S23">
        <f>'Configuración'!E23</f>
        <v/>
      </c>
    </row>
    <row r="24" ht="22" customHeight="1">
      <c r="A24" s="23" t="n"/>
      <c r="B24" s="23" t="n"/>
      <c r="C24" s="23" t="n"/>
      <c r="D24" s="49" t="n"/>
      <c r="E24" s="50" t="n"/>
      <c r="F24" s="23" t="n"/>
      <c r="G24" s="51" t="n"/>
      <c r="H24" s="52" t="n"/>
      <c r="I24" s="28" t="n"/>
      <c r="J24" s="28" t="n"/>
      <c r="K24" s="28" t="n"/>
      <c r="L24" s="28" t="n"/>
      <c r="M24" s="23" t="n"/>
      <c r="N24" s="53">
        <f>IF(OR(D24="",E24=""),"",D24+E24)</f>
        <v/>
      </c>
      <c r="O24" s="54">
        <f>IF(OR(N24="",L24&lt;&gt;"Sí"),"",INT(N24-('Configuración'!$B$3+'Configuración'!$B$4)))</f>
        <v/>
      </c>
      <c r="P24" s="53">
        <f>IF(OR(N24="",L24&lt;&gt;"Sí",N24&lt;('Configuración'!$B$3+'Configuración'!$B$4)),"",N24+ROW()/100000000)</f>
        <v/>
      </c>
      <c r="Q24" s="31">
        <f>IF(COUNTA($A24:$M24)=0,"",IF($L24="","Revisar datos",IF($L24&lt;&gt;"Sí","Fuera del calendario",IF(OR($A24="",$B24="",$C24="",$D24="",$E24="",$F24="",$G24="",$H24="",$I24="",$K24="",COUNTIF($A$8:$A$157,$A24)&gt;1,AND($J24&lt;&gt;"",$J24=$I24)),"Revisar datos",IF($N24&lt;('Configuración'!$B$3+'Configuración'!$B$4),"Salida pasada",IF(AND($N24-('Configuración'!$B$3+'Configuración'!$B$4)&lt;='Configuración'!$B$6,$K24&lt;&gt;"Lista"),"Inminente y no lista",IF($N24-('Configuración'!$B$3+'Configuración'!$B$4)&lt;='Configuración'!$B$6,"Salida inminente",IF(AND($N24-('Configuración'!$B$3+'Configuración'!$B$4)&lt;='Configuración'!$B$5,$K24&lt;&gt;"Lista"),"Preparación pendiente","Sin aviso"))))))))</f>
        <v/>
      </c>
      <c r="R24">
        <f>'Configuración'!D24</f>
        <v/>
      </c>
      <c r="S24">
        <f>'Configuración'!E24</f>
        <v/>
      </c>
    </row>
    <row r="25" ht="22" customHeight="1">
      <c r="A25" s="23" t="n"/>
      <c r="B25" s="23" t="n"/>
      <c r="C25" s="23" t="n"/>
      <c r="D25" s="49" t="n"/>
      <c r="E25" s="50" t="n"/>
      <c r="F25" s="23" t="n"/>
      <c r="G25" s="51" t="n"/>
      <c r="H25" s="52" t="n"/>
      <c r="I25" s="28" t="n"/>
      <c r="J25" s="28" t="n"/>
      <c r="K25" s="28" t="n"/>
      <c r="L25" s="28" t="n"/>
      <c r="M25" s="23" t="n"/>
      <c r="N25" s="53">
        <f>IF(OR(D25="",E25=""),"",D25+E25)</f>
        <v/>
      </c>
      <c r="O25" s="54">
        <f>IF(OR(N25="",L25&lt;&gt;"Sí"),"",INT(N25-('Configuración'!$B$3+'Configuración'!$B$4)))</f>
        <v/>
      </c>
      <c r="P25" s="53">
        <f>IF(OR(N25="",L25&lt;&gt;"Sí",N25&lt;('Configuración'!$B$3+'Configuración'!$B$4)),"",N25+ROW()/100000000)</f>
        <v/>
      </c>
      <c r="Q25" s="31">
        <f>IF(COUNTA($A25:$M25)=0,"",IF($L25="","Revisar datos",IF($L25&lt;&gt;"Sí","Fuera del calendario",IF(OR($A25="",$B25="",$C25="",$D25="",$E25="",$F25="",$G25="",$H25="",$I25="",$K25="",COUNTIF($A$8:$A$157,$A25)&gt;1,AND($J25&lt;&gt;"",$J25=$I25)),"Revisar datos",IF($N25&lt;('Configuración'!$B$3+'Configuración'!$B$4),"Salida pasada",IF(AND($N25-('Configuración'!$B$3+'Configuración'!$B$4)&lt;='Configuración'!$B$6,$K25&lt;&gt;"Lista"),"Inminente y no lista",IF($N25-('Configuración'!$B$3+'Configuración'!$B$4)&lt;='Configuración'!$B$6,"Salida inminente",IF(AND($N25-('Configuración'!$B$3+'Configuración'!$B$4)&lt;='Configuración'!$B$5,$K25&lt;&gt;"Lista"),"Preparación pendiente","Sin aviso"))))))))</f>
        <v/>
      </c>
      <c r="R25">
        <f>'Configuración'!D25</f>
        <v/>
      </c>
      <c r="S25">
        <f>'Configuración'!E25</f>
        <v/>
      </c>
    </row>
    <row r="26" ht="22" customHeight="1">
      <c r="A26" s="23" t="n"/>
      <c r="B26" s="23" t="n"/>
      <c r="C26" s="23" t="n"/>
      <c r="D26" s="49" t="n"/>
      <c r="E26" s="50" t="n"/>
      <c r="F26" s="23" t="n"/>
      <c r="G26" s="51" t="n"/>
      <c r="H26" s="52" t="n"/>
      <c r="I26" s="28" t="n"/>
      <c r="J26" s="28" t="n"/>
      <c r="K26" s="28" t="n"/>
      <c r="L26" s="28" t="n"/>
      <c r="M26" s="23" t="n"/>
      <c r="N26" s="53">
        <f>IF(OR(D26="",E26=""),"",D26+E26)</f>
        <v/>
      </c>
      <c r="O26" s="54">
        <f>IF(OR(N26="",L26&lt;&gt;"Sí"),"",INT(N26-('Configuración'!$B$3+'Configuración'!$B$4)))</f>
        <v/>
      </c>
      <c r="P26" s="53">
        <f>IF(OR(N26="",L26&lt;&gt;"Sí",N26&lt;('Configuración'!$B$3+'Configuración'!$B$4)),"",N26+ROW()/100000000)</f>
        <v/>
      </c>
      <c r="Q26" s="31">
        <f>IF(COUNTA($A26:$M26)=0,"",IF($L26="","Revisar datos",IF($L26&lt;&gt;"Sí","Fuera del calendario",IF(OR($A26="",$B26="",$C26="",$D26="",$E26="",$F26="",$G26="",$H26="",$I26="",$K26="",COUNTIF($A$8:$A$157,$A26)&gt;1,AND($J26&lt;&gt;"",$J26=$I26)),"Revisar datos",IF($N26&lt;('Configuración'!$B$3+'Configuración'!$B$4),"Salida pasada",IF(AND($N26-('Configuración'!$B$3+'Configuración'!$B$4)&lt;='Configuración'!$B$6,$K26&lt;&gt;"Lista"),"Inminente y no lista",IF($N26-('Configuración'!$B$3+'Configuración'!$B$4)&lt;='Configuración'!$B$6,"Salida inminente",IF(AND($N26-('Configuración'!$B$3+'Configuración'!$B$4)&lt;='Configuración'!$B$5,$K26&lt;&gt;"Lista"),"Preparación pendiente","Sin aviso"))))))))</f>
        <v/>
      </c>
      <c r="R26">
        <f>'Configuración'!D26</f>
        <v/>
      </c>
      <c r="S26">
        <f>'Configuración'!E26</f>
        <v/>
      </c>
    </row>
    <row r="27" ht="22" customHeight="1">
      <c r="A27" s="23" t="n"/>
      <c r="B27" s="23" t="n"/>
      <c r="C27" s="23" t="n"/>
      <c r="D27" s="49" t="n"/>
      <c r="E27" s="50" t="n"/>
      <c r="F27" s="23" t="n"/>
      <c r="G27" s="51" t="n"/>
      <c r="H27" s="52" t="n"/>
      <c r="I27" s="28" t="n"/>
      <c r="J27" s="28" t="n"/>
      <c r="K27" s="28" t="n"/>
      <c r="L27" s="28" t="n"/>
      <c r="M27" s="23" t="n"/>
      <c r="N27" s="53">
        <f>IF(OR(D27="",E27=""),"",D27+E27)</f>
        <v/>
      </c>
      <c r="O27" s="54">
        <f>IF(OR(N27="",L27&lt;&gt;"Sí"),"",INT(N27-('Configuración'!$B$3+'Configuración'!$B$4)))</f>
        <v/>
      </c>
      <c r="P27" s="53">
        <f>IF(OR(N27="",L27&lt;&gt;"Sí",N27&lt;('Configuración'!$B$3+'Configuración'!$B$4)),"",N27+ROW()/100000000)</f>
        <v/>
      </c>
      <c r="Q27" s="31">
        <f>IF(COUNTA($A27:$M27)=0,"",IF($L27="","Revisar datos",IF($L27&lt;&gt;"Sí","Fuera del calendario",IF(OR($A27="",$B27="",$C27="",$D27="",$E27="",$F27="",$G27="",$H27="",$I27="",$K27="",COUNTIF($A$8:$A$157,$A27)&gt;1,AND($J27&lt;&gt;"",$J27=$I27)),"Revisar datos",IF($N27&lt;('Configuración'!$B$3+'Configuración'!$B$4),"Salida pasada",IF(AND($N27-('Configuración'!$B$3+'Configuración'!$B$4)&lt;='Configuración'!$B$6,$K27&lt;&gt;"Lista"),"Inminente y no lista",IF($N27-('Configuración'!$B$3+'Configuración'!$B$4)&lt;='Configuración'!$B$6,"Salida inminente",IF(AND($N27-('Configuración'!$B$3+'Configuración'!$B$4)&lt;='Configuración'!$B$5,$K27&lt;&gt;"Lista"),"Preparación pendiente","Sin aviso"))))))))</f>
        <v/>
      </c>
      <c r="R27">
        <f>'Configuración'!D27</f>
        <v/>
      </c>
      <c r="S27">
        <f>'Configuración'!E27</f>
        <v/>
      </c>
    </row>
    <row r="28" ht="22" customHeight="1">
      <c r="A28" s="23" t="n"/>
      <c r="B28" s="23" t="n"/>
      <c r="C28" s="23" t="n"/>
      <c r="D28" s="49" t="n"/>
      <c r="E28" s="50" t="n"/>
      <c r="F28" s="23" t="n"/>
      <c r="G28" s="51" t="n"/>
      <c r="H28" s="52" t="n"/>
      <c r="I28" s="28" t="n"/>
      <c r="J28" s="28" t="n"/>
      <c r="K28" s="28" t="n"/>
      <c r="L28" s="28" t="n"/>
      <c r="M28" s="23" t="n"/>
      <c r="N28" s="53">
        <f>IF(OR(D28="",E28=""),"",D28+E28)</f>
        <v/>
      </c>
      <c r="O28" s="54">
        <f>IF(OR(N28="",L28&lt;&gt;"Sí"),"",INT(N28-('Configuración'!$B$3+'Configuración'!$B$4)))</f>
        <v/>
      </c>
      <c r="P28" s="53">
        <f>IF(OR(N28="",L28&lt;&gt;"Sí",N28&lt;('Configuración'!$B$3+'Configuración'!$B$4)),"",N28+ROW()/100000000)</f>
        <v/>
      </c>
      <c r="Q28" s="31">
        <f>IF(COUNTA($A28:$M28)=0,"",IF($L28="","Revisar datos",IF($L28&lt;&gt;"Sí","Fuera del calendario",IF(OR($A28="",$B28="",$C28="",$D28="",$E28="",$F28="",$G28="",$H28="",$I28="",$K28="",COUNTIF($A$8:$A$157,$A28)&gt;1,AND($J28&lt;&gt;"",$J28=$I28)),"Revisar datos",IF($N28&lt;('Configuración'!$B$3+'Configuración'!$B$4),"Salida pasada",IF(AND($N28-('Configuración'!$B$3+'Configuración'!$B$4)&lt;='Configuración'!$B$6,$K28&lt;&gt;"Lista"),"Inminente y no lista",IF($N28-('Configuración'!$B$3+'Configuración'!$B$4)&lt;='Configuración'!$B$6,"Salida inminente",IF(AND($N28-('Configuración'!$B$3+'Configuración'!$B$4)&lt;='Configuración'!$B$5,$K28&lt;&gt;"Lista"),"Preparación pendiente","Sin aviso"))))))))</f>
        <v/>
      </c>
      <c r="R28">
        <f>'Configuración'!D28</f>
        <v/>
      </c>
      <c r="S28">
        <f>'Configuración'!E28</f>
        <v/>
      </c>
    </row>
    <row r="29" ht="22" customHeight="1">
      <c r="A29" s="23" t="n"/>
      <c r="B29" s="23" t="n"/>
      <c r="C29" s="23" t="n"/>
      <c r="D29" s="49" t="n"/>
      <c r="E29" s="50" t="n"/>
      <c r="F29" s="23" t="n"/>
      <c r="G29" s="51" t="n"/>
      <c r="H29" s="52" t="n"/>
      <c r="I29" s="28" t="n"/>
      <c r="J29" s="28" t="n"/>
      <c r="K29" s="28" t="n"/>
      <c r="L29" s="28" t="n"/>
      <c r="M29" s="23" t="n"/>
      <c r="N29" s="53">
        <f>IF(OR(D29="",E29=""),"",D29+E29)</f>
        <v/>
      </c>
      <c r="O29" s="54">
        <f>IF(OR(N29="",L29&lt;&gt;"Sí"),"",INT(N29-('Configuración'!$B$3+'Configuración'!$B$4)))</f>
        <v/>
      </c>
      <c r="P29" s="53">
        <f>IF(OR(N29="",L29&lt;&gt;"Sí",N29&lt;('Configuración'!$B$3+'Configuración'!$B$4)),"",N29+ROW()/100000000)</f>
        <v/>
      </c>
      <c r="Q29" s="31">
        <f>IF(COUNTA($A29:$M29)=0,"",IF($L29="","Revisar datos",IF($L29&lt;&gt;"Sí","Fuera del calendario",IF(OR($A29="",$B29="",$C29="",$D29="",$E29="",$F29="",$G29="",$H29="",$I29="",$K29="",COUNTIF($A$8:$A$157,$A29)&gt;1,AND($J29&lt;&gt;"",$J29=$I29)),"Revisar datos",IF($N29&lt;('Configuración'!$B$3+'Configuración'!$B$4),"Salida pasada",IF(AND($N29-('Configuración'!$B$3+'Configuración'!$B$4)&lt;='Configuración'!$B$6,$K29&lt;&gt;"Lista"),"Inminente y no lista",IF($N29-('Configuración'!$B$3+'Configuración'!$B$4)&lt;='Configuración'!$B$6,"Salida inminente",IF(AND($N29-('Configuración'!$B$3+'Configuración'!$B$4)&lt;='Configuración'!$B$5,$K29&lt;&gt;"Lista"),"Preparación pendiente","Sin aviso"))))))))</f>
        <v/>
      </c>
      <c r="R29">
        <f>'Configuración'!D29</f>
        <v/>
      </c>
      <c r="S29">
        <f>'Configuración'!E29</f>
        <v/>
      </c>
    </row>
    <row r="30" ht="22" customHeight="1">
      <c r="A30" s="23" t="n"/>
      <c r="B30" s="23" t="n"/>
      <c r="C30" s="23" t="n"/>
      <c r="D30" s="49" t="n"/>
      <c r="E30" s="50" t="n"/>
      <c r="F30" s="23" t="n"/>
      <c r="G30" s="51" t="n"/>
      <c r="H30" s="52" t="n"/>
      <c r="I30" s="28" t="n"/>
      <c r="J30" s="28" t="n"/>
      <c r="K30" s="28" t="n"/>
      <c r="L30" s="28" t="n"/>
      <c r="M30" s="23" t="n"/>
      <c r="N30" s="53">
        <f>IF(OR(D30="",E30=""),"",D30+E30)</f>
        <v/>
      </c>
      <c r="O30" s="54">
        <f>IF(OR(N30="",L30&lt;&gt;"Sí"),"",INT(N30-('Configuración'!$B$3+'Configuración'!$B$4)))</f>
        <v/>
      </c>
      <c r="P30" s="53">
        <f>IF(OR(N30="",L30&lt;&gt;"Sí",N30&lt;('Configuración'!$B$3+'Configuración'!$B$4)),"",N30+ROW()/100000000)</f>
        <v/>
      </c>
      <c r="Q30" s="31">
        <f>IF(COUNTA($A30:$M30)=0,"",IF($L30="","Revisar datos",IF($L30&lt;&gt;"Sí","Fuera del calendario",IF(OR($A30="",$B30="",$C30="",$D30="",$E30="",$F30="",$G30="",$H30="",$I30="",$K30="",COUNTIF($A$8:$A$157,$A30)&gt;1,AND($J30&lt;&gt;"",$J30=$I30)),"Revisar datos",IF($N30&lt;('Configuración'!$B$3+'Configuración'!$B$4),"Salida pasada",IF(AND($N30-('Configuración'!$B$3+'Configuración'!$B$4)&lt;='Configuración'!$B$6,$K30&lt;&gt;"Lista"),"Inminente y no lista",IF($N30-('Configuración'!$B$3+'Configuración'!$B$4)&lt;='Configuración'!$B$6,"Salida inminente",IF(AND($N30-('Configuración'!$B$3+'Configuración'!$B$4)&lt;='Configuración'!$B$5,$K30&lt;&gt;"Lista"),"Preparación pendiente","Sin aviso"))))))))</f>
        <v/>
      </c>
      <c r="R30">
        <f>'Configuración'!D30</f>
        <v/>
      </c>
      <c r="S30">
        <f>'Configuración'!E30</f>
        <v/>
      </c>
    </row>
    <row r="31" ht="22" customHeight="1">
      <c r="A31" s="23" t="n"/>
      <c r="B31" s="23" t="n"/>
      <c r="C31" s="23" t="n"/>
      <c r="D31" s="49" t="n"/>
      <c r="E31" s="50" t="n"/>
      <c r="F31" s="23" t="n"/>
      <c r="G31" s="51" t="n"/>
      <c r="H31" s="52" t="n"/>
      <c r="I31" s="28" t="n"/>
      <c r="J31" s="28" t="n"/>
      <c r="K31" s="28" t="n"/>
      <c r="L31" s="28" t="n"/>
      <c r="M31" s="23" t="n"/>
      <c r="N31" s="53">
        <f>IF(OR(D31="",E31=""),"",D31+E31)</f>
        <v/>
      </c>
      <c r="O31" s="54">
        <f>IF(OR(N31="",L31&lt;&gt;"Sí"),"",INT(N31-('Configuración'!$B$3+'Configuración'!$B$4)))</f>
        <v/>
      </c>
      <c r="P31" s="53">
        <f>IF(OR(N31="",L31&lt;&gt;"Sí",N31&lt;('Configuración'!$B$3+'Configuración'!$B$4)),"",N31+ROW()/100000000)</f>
        <v/>
      </c>
      <c r="Q31" s="31">
        <f>IF(COUNTA($A31:$M31)=0,"",IF($L31="","Revisar datos",IF($L31&lt;&gt;"Sí","Fuera del calendario",IF(OR($A31="",$B31="",$C31="",$D31="",$E31="",$F31="",$G31="",$H31="",$I31="",$K31="",COUNTIF($A$8:$A$157,$A31)&gt;1,AND($J31&lt;&gt;"",$J31=$I31)),"Revisar datos",IF($N31&lt;('Configuración'!$B$3+'Configuración'!$B$4),"Salida pasada",IF(AND($N31-('Configuración'!$B$3+'Configuración'!$B$4)&lt;='Configuración'!$B$6,$K31&lt;&gt;"Lista"),"Inminente y no lista",IF($N31-('Configuración'!$B$3+'Configuración'!$B$4)&lt;='Configuración'!$B$6,"Salida inminente",IF(AND($N31-('Configuración'!$B$3+'Configuración'!$B$4)&lt;='Configuración'!$B$5,$K31&lt;&gt;"Lista"),"Preparación pendiente","Sin aviso"))))))))</f>
        <v/>
      </c>
      <c r="R31">
        <f>'Configuración'!D31</f>
        <v/>
      </c>
      <c r="S31">
        <f>'Configuración'!E31</f>
        <v/>
      </c>
    </row>
    <row r="32" ht="22" customHeight="1">
      <c r="A32" s="23" t="n"/>
      <c r="B32" s="23" t="n"/>
      <c r="C32" s="23" t="n"/>
      <c r="D32" s="49" t="n"/>
      <c r="E32" s="50" t="n"/>
      <c r="F32" s="23" t="n"/>
      <c r="G32" s="51" t="n"/>
      <c r="H32" s="52" t="n"/>
      <c r="I32" s="28" t="n"/>
      <c r="J32" s="28" t="n"/>
      <c r="K32" s="28" t="n"/>
      <c r="L32" s="28" t="n"/>
      <c r="M32" s="23" t="n"/>
      <c r="N32" s="53">
        <f>IF(OR(D32="",E32=""),"",D32+E32)</f>
        <v/>
      </c>
      <c r="O32" s="54">
        <f>IF(OR(N32="",L32&lt;&gt;"Sí"),"",INT(N32-('Configuración'!$B$3+'Configuración'!$B$4)))</f>
        <v/>
      </c>
      <c r="P32" s="53">
        <f>IF(OR(N32="",L32&lt;&gt;"Sí",N32&lt;('Configuración'!$B$3+'Configuración'!$B$4)),"",N32+ROW()/100000000)</f>
        <v/>
      </c>
      <c r="Q32" s="31">
        <f>IF(COUNTA($A32:$M32)=0,"",IF($L32="","Revisar datos",IF($L32&lt;&gt;"Sí","Fuera del calendario",IF(OR($A32="",$B32="",$C32="",$D32="",$E32="",$F32="",$G32="",$H32="",$I32="",$K32="",COUNTIF($A$8:$A$157,$A32)&gt;1,AND($J32&lt;&gt;"",$J32=$I32)),"Revisar datos",IF($N32&lt;('Configuración'!$B$3+'Configuración'!$B$4),"Salida pasada",IF(AND($N32-('Configuración'!$B$3+'Configuración'!$B$4)&lt;='Configuración'!$B$6,$K32&lt;&gt;"Lista"),"Inminente y no lista",IF($N32-('Configuración'!$B$3+'Configuración'!$B$4)&lt;='Configuración'!$B$6,"Salida inminente",IF(AND($N32-('Configuración'!$B$3+'Configuración'!$B$4)&lt;='Configuración'!$B$5,$K32&lt;&gt;"Lista"),"Preparación pendiente","Sin aviso"))))))))</f>
        <v/>
      </c>
      <c r="R32">
        <f>'Configuración'!D32</f>
        <v/>
      </c>
      <c r="S32">
        <f>'Configuración'!E32</f>
        <v/>
      </c>
    </row>
    <row r="33" ht="22" customHeight="1">
      <c r="A33" s="23" t="n"/>
      <c r="B33" s="23" t="n"/>
      <c r="C33" s="23" t="n"/>
      <c r="D33" s="49" t="n"/>
      <c r="E33" s="50" t="n"/>
      <c r="F33" s="23" t="n"/>
      <c r="G33" s="51" t="n"/>
      <c r="H33" s="52" t="n"/>
      <c r="I33" s="28" t="n"/>
      <c r="J33" s="28" t="n"/>
      <c r="K33" s="28" t="n"/>
      <c r="L33" s="28" t="n"/>
      <c r="M33" s="23" t="n"/>
      <c r="N33" s="53">
        <f>IF(OR(D33="",E33=""),"",D33+E33)</f>
        <v/>
      </c>
      <c r="O33" s="54">
        <f>IF(OR(N33="",L33&lt;&gt;"Sí"),"",INT(N33-('Configuración'!$B$3+'Configuración'!$B$4)))</f>
        <v/>
      </c>
      <c r="P33" s="53">
        <f>IF(OR(N33="",L33&lt;&gt;"Sí",N33&lt;('Configuración'!$B$3+'Configuración'!$B$4)),"",N33+ROW()/100000000)</f>
        <v/>
      </c>
      <c r="Q33" s="31">
        <f>IF(COUNTA($A33:$M33)=0,"",IF($L33="","Revisar datos",IF($L33&lt;&gt;"Sí","Fuera del calendario",IF(OR($A33="",$B33="",$C33="",$D33="",$E33="",$F33="",$G33="",$H33="",$I33="",$K33="",COUNTIF($A$8:$A$157,$A33)&gt;1,AND($J33&lt;&gt;"",$J33=$I33)),"Revisar datos",IF($N33&lt;('Configuración'!$B$3+'Configuración'!$B$4),"Salida pasada",IF(AND($N33-('Configuración'!$B$3+'Configuración'!$B$4)&lt;='Configuración'!$B$6,$K33&lt;&gt;"Lista"),"Inminente y no lista",IF($N33-('Configuración'!$B$3+'Configuración'!$B$4)&lt;='Configuración'!$B$6,"Salida inminente",IF(AND($N33-('Configuración'!$B$3+'Configuración'!$B$4)&lt;='Configuración'!$B$5,$K33&lt;&gt;"Lista"),"Preparación pendiente","Sin aviso"))))))))</f>
        <v/>
      </c>
      <c r="R33">
        <f>'Configuración'!D33</f>
        <v/>
      </c>
      <c r="S33">
        <f>'Configuración'!E33</f>
        <v/>
      </c>
    </row>
    <row r="34" ht="22" customHeight="1">
      <c r="A34" s="23" t="n"/>
      <c r="B34" s="23" t="n"/>
      <c r="C34" s="23" t="n"/>
      <c r="D34" s="49" t="n"/>
      <c r="E34" s="50" t="n"/>
      <c r="F34" s="23" t="n"/>
      <c r="G34" s="51" t="n"/>
      <c r="H34" s="52" t="n"/>
      <c r="I34" s="28" t="n"/>
      <c r="J34" s="28" t="n"/>
      <c r="K34" s="28" t="n"/>
      <c r="L34" s="28" t="n"/>
      <c r="M34" s="23" t="n"/>
      <c r="N34" s="53">
        <f>IF(OR(D34="",E34=""),"",D34+E34)</f>
        <v/>
      </c>
      <c r="O34" s="54">
        <f>IF(OR(N34="",L34&lt;&gt;"Sí"),"",INT(N34-('Configuración'!$B$3+'Configuración'!$B$4)))</f>
        <v/>
      </c>
      <c r="P34" s="53">
        <f>IF(OR(N34="",L34&lt;&gt;"Sí",N34&lt;('Configuración'!$B$3+'Configuración'!$B$4)),"",N34+ROW()/100000000)</f>
        <v/>
      </c>
      <c r="Q34" s="31">
        <f>IF(COUNTA($A34:$M34)=0,"",IF($L34="","Revisar datos",IF($L34&lt;&gt;"Sí","Fuera del calendario",IF(OR($A34="",$B34="",$C34="",$D34="",$E34="",$F34="",$G34="",$H34="",$I34="",$K34="",COUNTIF($A$8:$A$157,$A34)&gt;1,AND($J34&lt;&gt;"",$J34=$I34)),"Revisar datos",IF($N34&lt;('Configuración'!$B$3+'Configuración'!$B$4),"Salida pasada",IF(AND($N34-('Configuración'!$B$3+'Configuración'!$B$4)&lt;='Configuración'!$B$6,$K34&lt;&gt;"Lista"),"Inminente y no lista",IF($N34-('Configuración'!$B$3+'Configuración'!$B$4)&lt;='Configuración'!$B$6,"Salida inminente",IF(AND($N34-('Configuración'!$B$3+'Configuración'!$B$4)&lt;='Configuración'!$B$5,$K34&lt;&gt;"Lista"),"Preparación pendiente","Sin aviso"))))))))</f>
        <v/>
      </c>
      <c r="R34">
        <f>'Configuración'!D34</f>
        <v/>
      </c>
      <c r="S34">
        <f>'Configuración'!E34</f>
        <v/>
      </c>
    </row>
    <row r="35" ht="22" customHeight="1">
      <c r="A35" s="23" t="n"/>
      <c r="B35" s="23" t="n"/>
      <c r="C35" s="23" t="n"/>
      <c r="D35" s="49" t="n"/>
      <c r="E35" s="50" t="n"/>
      <c r="F35" s="23" t="n"/>
      <c r="G35" s="51" t="n"/>
      <c r="H35" s="52" t="n"/>
      <c r="I35" s="28" t="n"/>
      <c r="J35" s="28" t="n"/>
      <c r="K35" s="28" t="n"/>
      <c r="L35" s="28" t="n"/>
      <c r="M35" s="23" t="n"/>
      <c r="N35" s="53">
        <f>IF(OR(D35="",E35=""),"",D35+E35)</f>
        <v/>
      </c>
      <c r="O35" s="54">
        <f>IF(OR(N35="",L35&lt;&gt;"Sí"),"",INT(N35-('Configuración'!$B$3+'Configuración'!$B$4)))</f>
        <v/>
      </c>
      <c r="P35" s="53">
        <f>IF(OR(N35="",L35&lt;&gt;"Sí",N35&lt;('Configuración'!$B$3+'Configuración'!$B$4)),"",N35+ROW()/100000000)</f>
        <v/>
      </c>
      <c r="Q35" s="31">
        <f>IF(COUNTA($A35:$M35)=0,"",IF($L35="","Revisar datos",IF($L35&lt;&gt;"Sí","Fuera del calendario",IF(OR($A35="",$B35="",$C35="",$D35="",$E35="",$F35="",$G35="",$H35="",$I35="",$K35="",COUNTIF($A$8:$A$157,$A35)&gt;1,AND($J35&lt;&gt;"",$J35=$I35)),"Revisar datos",IF($N35&lt;('Configuración'!$B$3+'Configuración'!$B$4),"Salida pasada",IF(AND($N35-('Configuración'!$B$3+'Configuración'!$B$4)&lt;='Configuración'!$B$6,$K35&lt;&gt;"Lista"),"Inminente y no lista",IF($N35-('Configuración'!$B$3+'Configuración'!$B$4)&lt;='Configuración'!$B$6,"Salida inminente",IF(AND($N35-('Configuración'!$B$3+'Configuración'!$B$4)&lt;='Configuración'!$B$5,$K35&lt;&gt;"Lista"),"Preparación pendiente","Sin aviso"))))))))</f>
        <v/>
      </c>
      <c r="R35">
        <f>'Configuración'!D35</f>
        <v/>
      </c>
      <c r="S35">
        <f>'Configuración'!E35</f>
        <v/>
      </c>
    </row>
    <row r="36" ht="22" customHeight="1">
      <c r="A36" s="23" t="n"/>
      <c r="B36" s="23" t="n"/>
      <c r="C36" s="23" t="n"/>
      <c r="D36" s="49" t="n"/>
      <c r="E36" s="50" t="n"/>
      <c r="F36" s="23" t="n"/>
      <c r="G36" s="51" t="n"/>
      <c r="H36" s="52" t="n"/>
      <c r="I36" s="28" t="n"/>
      <c r="J36" s="28" t="n"/>
      <c r="K36" s="28" t="n"/>
      <c r="L36" s="28" t="n"/>
      <c r="M36" s="23" t="n"/>
      <c r="N36" s="53">
        <f>IF(OR(D36="",E36=""),"",D36+E36)</f>
        <v/>
      </c>
      <c r="O36" s="54">
        <f>IF(OR(N36="",L36&lt;&gt;"Sí"),"",INT(N36-('Configuración'!$B$3+'Configuración'!$B$4)))</f>
        <v/>
      </c>
      <c r="P36" s="53">
        <f>IF(OR(N36="",L36&lt;&gt;"Sí",N36&lt;('Configuración'!$B$3+'Configuración'!$B$4)),"",N36+ROW()/100000000)</f>
        <v/>
      </c>
      <c r="Q36" s="31">
        <f>IF(COUNTA($A36:$M36)=0,"",IF($L36="","Revisar datos",IF($L36&lt;&gt;"Sí","Fuera del calendario",IF(OR($A36="",$B36="",$C36="",$D36="",$E36="",$F36="",$G36="",$H36="",$I36="",$K36="",COUNTIF($A$8:$A$157,$A36)&gt;1,AND($J36&lt;&gt;"",$J36=$I36)),"Revisar datos",IF($N36&lt;('Configuración'!$B$3+'Configuración'!$B$4),"Salida pasada",IF(AND($N36-('Configuración'!$B$3+'Configuración'!$B$4)&lt;='Configuración'!$B$6,$K36&lt;&gt;"Lista"),"Inminente y no lista",IF($N36-('Configuración'!$B$3+'Configuración'!$B$4)&lt;='Configuración'!$B$6,"Salida inminente",IF(AND($N36-('Configuración'!$B$3+'Configuración'!$B$4)&lt;='Configuración'!$B$5,$K36&lt;&gt;"Lista"),"Preparación pendiente","Sin aviso"))))))))</f>
        <v/>
      </c>
      <c r="R36">
        <f>'Configuración'!D36</f>
        <v/>
      </c>
      <c r="S36">
        <f>'Configuración'!E36</f>
        <v/>
      </c>
    </row>
    <row r="37" ht="22" customHeight="1">
      <c r="A37" s="23" t="n"/>
      <c r="B37" s="23" t="n"/>
      <c r="C37" s="23" t="n"/>
      <c r="D37" s="49" t="n"/>
      <c r="E37" s="50" t="n"/>
      <c r="F37" s="23" t="n"/>
      <c r="G37" s="51" t="n"/>
      <c r="H37" s="52" t="n"/>
      <c r="I37" s="28" t="n"/>
      <c r="J37" s="28" t="n"/>
      <c r="K37" s="28" t="n"/>
      <c r="L37" s="28" t="n"/>
      <c r="M37" s="23" t="n"/>
      <c r="N37" s="53">
        <f>IF(OR(D37="",E37=""),"",D37+E37)</f>
        <v/>
      </c>
      <c r="O37" s="54">
        <f>IF(OR(N37="",L37&lt;&gt;"Sí"),"",INT(N37-('Configuración'!$B$3+'Configuración'!$B$4)))</f>
        <v/>
      </c>
      <c r="P37" s="53">
        <f>IF(OR(N37="",L37&lt;&gt;"Sí",N37&lt;('Configuración'!$B$3+'Configuración'!$B$4)),"",N37+ROW()/100000000)</f>
        <v/>
      </c>
      <c r="Q37" s="31">
        <f>IF(COUNTA($A37:$M37)=0,"",IF($L37="","Revisar datos",IF($L37&lt;&gt;"Sí","Fuera del calendario",IF(OR($A37="",$B37="",$C37="",$D37="",$E37="",$F37="",$G37="",$H37="",$I37="",$K37="",COUNTIF($A$8:$A$157,$A37)&gt;1,AND($J37&lt;&gt;"",$J37=$I37)),"Revisar datos",IF($N37&lt;('Configuración'!$B$3+'Configuración'!$B$4),"Salida pasada",IF(AND($N37-('Configuración'!$B$3+'Configuración'!$B$4)&lt;='Configuración'!$B$6,$K37&lt;&gt;"Lista"),"Inminente y no lista",IF($N37-('Configuración'!$B$3+'Configuración'!$B$4)&lt;='Configuración'!$B$6,"Salida inminente",IF(AND($N37-('Configuración'!$B$3+'Configuración'!$B$4)&lt;='Configuración'!$B$5,$K37&lt;&gt;"Lista"),"Preparación pendiente","Sin aviso"))))))))</f>
        <v/>
      </c>
      <c r="R37">
        <f>'Configuración'!D37</f>
        <v/>
      </c>
      <c r="S37">
        <f>'Configuración'!E37</f>
        <v/>
      </c>
    </row>
    <row r="38" ht="22" customHeight="1">
      <c r="A38" s="23" t="n"/>
      <c r="B38" s="23" t="n"/>
      <c r="C38" s="23" t="n"/>
      <c r="D38" s="49" t="n"/>
      <c r="E38" s="50" t="n"/>
      <c r="F38" s="23" t="n"/>
      <c r="G38" s="51" t="n"/>
      <c r="H38" s="52" t="n"/>
      <c r="I38" s="28" t="n"/>
      <c r="J38" s="28" t="n"/>
      <c r="K38" s="28" t="n"/>
      <c r="L38" s="28" t="n"/>
      <c r="M38" s="23" t="n"/>
      <c r="N38" s="53">
        <f>IF(OR(D38="",E38=""),"",D38+E38)</f>
        <v/>
      </c>
      <c r="O38" s="54">
        <f>IF(OR(N38="",L38&lt;&gt;"Sí"),"",INT(N38-('Configuración'!$B$3+'Configuración'!$B$4)))</f>
        <v/>
      </c>
      <c r="P38" s="53">
        <f>IF(OR(N38="",L38&lt;&gt;"Sí",N38&lt;('Configuración'!$B$3+'Configuración'!$B$4)),"",N38+ROW()/100000000)</f>
        <v/>
      </c>
      <c r="Q38" s="31">
        <f>IF(COUNTA($A38:$M38)=0,"",IF($L38="","Revisar datos",IF($L38&lt;&gt;"Sí","Fuera del calendario",IF(OR($A38="",$B38="",$C38="",$D38="",$E38="",$F38="",$G38="",$H38="",$I38="",$K38="",COUNTIF($A$8:$A$157,$A38)&gt;1,AND($J38&lt;&gt;"",$J38=$I38)),"Revisar datos",IF($N38&lt;('Configuración'!$B$3+'Configuración'!$B$4),"Salida pasada",IF(AND($N38-('Configuración'!$B$3+'Configuración'!$B$4)&lt;='Configuración'!$B$6,$K38&lt;&gt;"Lista"),"Inminente y no lista",IF($N38-('Configuración'!$B$3+'Configuración'!$B$4)&lt;='Configuración'!$B$6,"Salida inminente",IF(AND($N38-('Configuración'!$B$3+'Configuración'!$B$4)&lt;='Configuración'!$B$5,$K38&lt;&gt;"Lista"),"Preparación pendiente","Sin aviso"))))))))</f>
        <v/>
      </c>
      <c r="R38">
        <f>'Configuración'!D38</f>
        <v/>
      </c>
      <c r="S38">
        <f>'Configuración'!E38</f>
        <v/>
      </c>
    </row>
    <row r="39" ht="22" customHeight="1">
      <c r="A39" s="23" t="n"/>
      <c r="B39" s="23" t="n"/>
      <c r="C39" s="23" t="n"/>
      <c r="D39" s="49" t="n"/>
      <c r="E39" s="50" t="n"/>
      <c r="F39" s="23" t="n"/>
      <c r="G39" s="51" t="n"/>
      <c r="H39" s="52" t="n"/>
      <c r="I39" s="28" t="n"/>
      <c r="J39" s="28" t="n"/>
      <c r="K39" s="28" t="n"/>
      <c r="L39" s="28" t="n"/>
      <c r="M39" s="23" t="n"/>
      <c r="N39" s="53">
        <f>IF(OR(D39="",E39=""),"",D39+E39)</f>
        <v/>
      </c>
      <c r="O39" s="54">
        <f>IF(OR(N39="",L39&lt;&gt;"Sí"),"",INT(N39-('Configuración'!$B$3+'Configuración'!$B$4)))</f>
        <v/>
      </c>
      <c r="P39" s="53">
        <f>IF(OR(N39="",L39&lt;&gt;"Sí",N39&lt;('Configuración'!$B$3+'Configuración'!$B$4)),"",N39+ROW()/100000000)</f>
        <v/>
      </c>
      <c r="Q39" s="31">
        <f>IF(COUNTA($A39:$M39)=0,"",IF($L39="","Revisar datos",IF($L39&lt;&gt;"Sí","Fuera del calendario",IF(OR($A39="",$B39="",$C39="",$D39="",$E39="",$F39="",$G39="",$H39="",$I39="",$K39="",COUNTIF($A$8:$A$157,$A39)&gt;1,AND($J39&lt;&gt;"",$J39=$I39)),"Revisar datos",IF($N39&lt;('Configuración'!$B$3+'Configuración'!$B$4),"Salida pasada",IF(AND($N39-('Configuración'!$B$3+'Configuración'!$B$4)&lt;='Configuración'!$B$6,$K39&lt;&gt;"Lista"),"Inminente y no lista",IF($N39-('Configuración'!$B$3+'Configuración'!$B$4)&lt;='Configuración'!$B$6,"Salida inminente",IF(AND($N39-('Configuración'!$B$3+'Configuración'!$B$4)&lt;='Configuración'!$B$5,$K39&lt;&gt;"Lista"),"Preparación pendiente","Sin aviso"))))))))</f>
        <v/>
      </c>
      <c r="R39">
        <f>'Configuración'!D39</f>
        <v/>
      </c>
      <c r="S39">
        <f>'Configuración'!E39</f>
        <v/>
      </c>
    </row>
    <row r="40" ht="22" customHeight="1">
      <c r="A40" s="23" t="n"/>
      <c r="B40" s="23" t="n"/>
      <c r="C40" s="23" t="n"/>
      <c r="D40" s="49" t="n"/>
      <c r="E40" s="50" t="n"/>
      <c r="F40" s="23" t="n"/>
      <c r="G40" s="51" t="n"/>
      <c r="H40" s="52" t="n"/>
      <c r="I40" s="28" t="n"/>
      <c r="J40" s="28" t="n"/>
      <c r="K40" s="28" t="n"/>
      <c r="L40" s="28" t="n"/>
      <c r="M40" s="23" t="n"/>
      <c r="N40" s="53">
        <f>IF(OR(D40="",E40=""),"",D40+E40)</f>
        <v/>
      </c>
      <c r="O40" s="54">
        <f>IF(OR(N40="",L40&lt;&gt;"Sí"),"",INT(N40-('Configuración'!$B$3+'Configuración'!$B$4)))</f>
        <v/>
      </c>
      <c r="P40" s="53">
        <f>IF(OR(N40="",L40&lt;&gt;"Sí",N40&lt;('Configuración'!$B$3+'Configuración'!$B$4)),"",N40+ROW()/100000000)</f>
        <v/>
      </c>
      <c r="Q40" s="31">
        <f>IF(COUNTA($A40:$M40)=0,"",IF($L40="","Revisar datos",IF($L40&lt;&gt;"Sí","Fuera del calendario",IF(OR($A40="",$B40="",$C40="",$D40="",$E40="",$F40="",$G40="",$H40="",$I40="",$K40="",COUNTIF($A$8:$A$157,$A40)&gt;1,AND($J40&lt;&gt;"",$J40=$I40)),"Revisar datos",IF($N40&lt;('Configuración'!$B$3+'Configuración'!$B$4),"Salida pasada",IF(AND($N40-('Configuración'!$B$3+'Configuración'!$B$4)&lt;='Configuración'!$B$6,$K40&lt;&gt;"Lista"),"Inminente y no lista",IF($N40-('Configuración'!$B$3+'Configuración'!$B$4)&lt;='Configuración'!$B$6,"Salida inminente",IF(AND($N40-('Configuración'!$B$3+'Configuración'!$B$4)&lt;='Configuración'!$B$5,$K40&lt;&gt;"Lista"),"Preparación pendiente","Sin aviso"))))))))</f>
        <v/>
      </c>
      <c r="R40">
        <f>'Configuración'!D40</f>
        <v/>
      </c>
      <c r="S40">
        <f>'Configuración'!E40</f>
        <v/>
      </c>
    </row>
    <row r="41" ht="22" customHeight="1">
      <c r="A41" s="23" t="n"/>
      <c r="B41" s="23" t="n"/>
      <c r="C41" s="23" t="n"/>
      <c r="D41" s="49" t="n"/>
      <c r="E41" s="50" t="n"/>
      <c r="F41" s="23" t="n"/>
      <c r="G41" s="51" t="n"/>
      <c r="H41" s="52" t="n"/>
      <c r="I41" s="28" t="n"/>
      <c r="J41" s="28" t="n"/>
      <c r="K41" s="28" t="n"/>
      <c r="L41" s="28" t="n"/>
      <c r="M41" s="23" t="n"/>
      <c r="N41" s="53">
        <f>IF(OR(D41="",E41=""),"",D41+E41)</f>
        <v/>
      </c>
      <c r="O41" s="54">
        <f>IF(OR(N41="",L41&lt;&gt;"Sí"),"",INT(N41-('Configuración'!$B$3+'Configuración'!$B$4)))</f>
        <v/>
      </c>
      <c r="P41" s="53">
        <f>IF(OR(N41="",L41&lt;&gt;"Sí",N41&lt;('Configuración'!$B$3+'Configuración'!$B$4)),"",N41+ROW()/100000000)</f>
        <v/>
      </c>
      <c r="Q41" s="31">
        <f>IF(COUNTA($A41:$M41)=0,"",IF($L41="","Revisar datos",IF($L41&lt;&gt;"Sí","Fuera del calendario",IF(OR($A41="",$B41="",$C41="",$D41="",$E41="",$F41="",$G41="",$H41="",$I41="",$K41="",COUNTIF($A$8:$A$157,$A41)&gt;1,AND($J41&lt;&gt;"",$J41=$I41)),"Revisar datos",IF($N41&lt;('Configuración'!$B$3+'Configuración'!$B$4),"Salida pasada",IF(AND($N41-('Configuración'!$B$3+'Configuración'!$B$4)&lt;='Configuración'!$B$6,$K41&lt;&gt;"Lista"),"Inminente y no lista",IF($N41-('Configuración'!$B$3+'Configuración'!$B$4)&lt;='Configuración'!$B$6,"Salida inminente",IF(AND($N41-('Configuración'!$B$3+'Configuración'!$B$4)&lt;='Configuración'!$B$5,$K41&lt;&gt;"Lista"),"Preparación pendiente","Sin aviso"))))))))</f>
        <v/>
      </c>
      <c r="R41">
        <f>'Configuración'!D41</f>
        <v/>
      </c>
      <c r="S41">
        <f>'Configuración'!E41</f>
        <v/>
      </c>
    </row>
    <row r="42" ht="22" customHeight="1">
      <c r="A42" s="23" t="n"/>
      <c r="B42" s="23" t="n"/>
      <c r="C42" s="23" t="n"/>
      <c r="D42" s="49" t="n"/>
      <c r="E42" s="50" t="n"/>
      <c r="F42" s="23" t="n"/>
      <c r="G42" s="51" t="n"/>
      <c r="H42" s="52" t="n"/>
      <c r="I42" s="28" t="n"/>
      <c r="J42" s="28" t="n"/>
      <c r="K42" s="28" t="n"/>
      <c r="L42" s="28" t="n"/>
      <c r="M42" s="23" t="n"/>
      <c r="N42" s="53">
        <f>IF(OR(D42="",E42=""),"",D42+E42)</f>
        <v/>
      </c>
      <c r="O42" s="54">
        <f>IF(OR(N42="",L42&lt;&gt;"Sí"),"",INT(N42-('Configuración'!$B$3+'Configuración'!$B$4)))</f>
        <v/>
      </c>
      <c r="P42" s="53">
        <f>IF(OR(N42="",L42&lt;&gt;"Sí",N42&lt;('Configuración'!$B$3+'Configuración'!$B$4)),"",N42+ROW()/100000000)</f>
        <v/>
      </c>
      <c r="Q42" s="31">
        <f>IF(COUNTA($A42:$M42)=0,"",IF($L42="","Revisar datos",IF($L42&lt;&gt;"Sí","Fuera del calendario",IF(OR($A42="",$B42="",$C42="",$D42="",$E42="",$F42="",$G42="",$H42="",$I42="",$K42="",COUNTIF($A$8:$A$157,$A42)&gt;1,AND($J42&lt;&gt;"",$J42=$I42)),"Revisar datos",IF($N42&lt;('Configuración'!$B$3+'Configuración'!$B$4),"Salida pasada",IF(AND($N42-('Configuración'!$B$3+'Configuración'!$B$4)&lt;='Configuración'!$B$6,$K42&lt;&gt;"Lista"),"Inminente y no lista",IF($N42-('Configuración'!$B$3+'Configuración'!$B$4)&lt;='Configuración'!$B$6,"Salida inminente",IF(AND($N42-('Configuración'!$B$3+'Configuración'!$B$4)&lt;='Configuración'!$B$5,$K42&lt;&gt;"Lista"),"Preparación pendiente","Sin aviso"))))))))</f>
        <v/>
      </c>
      <c r="R42">
        <f>'Configuración'!D42</f>
        <v/>
      </c>
      <c r="S42">
        <f>'Configuración'!E42</f>
        <v/>
      </c>
    </row>
    <row r="43" ht="22" customHeight="1">
      <c r="A43" s="23" t="n"/>
      <c r="B43" s="23" t="n"/>
      <c r="C43" s="23" t="n"/>
      <c r="D43" s="49" t="n"/>
      <c r="E43" s="50" t="n"/>
      <c r="F43" s="23" t="n"/>
      <c r="G43" s="51" t="n"/>
      <c r="H43" s="52" t="n"/>
      <c r="I43" s="28" t="n"/>
      <c r="J43" s="28" t="n"/>
      <c r="K43" s="28" t="n"/>
      <c r="L43" s="28" t="n"/>
      <c r="M43" s="23" t="n"/>
      <c r="N43" s="53">
        <f>IF(OR(D43="",E43=""),"",D43+E43)</f>
        <v/>
      </c>
      <c r="O43" s="54">
        <f>IF(OR(N43="",L43&lt;&gt;"Sí"),"",INT(N43-('Configuración'!$B$3+'Configuración'!$B$4)))</f>
        <v/>
      </c>
      <c r="P43" s="53">
        <f>IF(OR(N43="",L43&lt;&gt;"Sí",N43&lt;('Configuración'!$B$3+'Configuración'!$B$4)),"",N43+ROW()/100000000)</f>
        <v/>
      </c>
      <c r="Q43" s="31">
        <f>IF(COUNTA($A43:$M43)=0,"",IF($L43="","Revisar datos",IF($L43&lt;&gt;"Sí","Fuera del calendario",IF(OR($A43="",$B43="",$C43="",$D43="",$E43="",$F43="",$G43="",$H43="",$I43="",$K43="",COUNTIF($A$8:$A$157,$A43)&gt;1,AND($J43&lt;&gt;"",$J43=$I43)),"Revisar datos",IF($N43&lt;('Configuración'!$B$3+'Configuración'!$B$4),"Salida pasada",IF(AND($N43-('Configuración'!$B$3+'Configuración'!$B$4)&lt;='Configuración'!$B$6,$K43&lt;&gt;"Lista"),"Inminente y no lista",IF($N43-('Configuración'!$B$3+'Configuración'!$B$4)&lt;='Configuración'!$B$6,"Salida inminente",IF(AND($N43-('Configuración'!$B$3+'Configuración'!$B$4)&lt;='Configuración'!$B$5,$K43&lt;&gt;"Lista"),"Preparación pendiente","Sin aviso"))))))))</f>
        <v/>
      </c>
      <c r="R43">
        <f>'Configuración'!D43</f>
        <v/>
      </c>
      <c r="S43">
        <f>'Configuración'!E43</f>
        <v/>
      </c>
    </row>
    <row r="44" ht="22" customHeight="1">
      <c r="A44" s="23" t="n"/>
      <c r="B44" s="23" t="n"/>
      <c r="C44" s="23" t="n"/>
      <c r="D44" s="49" t="n"/>
      <c r="E44" s="50" t="n"/>
      <c r="F44" s="23" t="n"/>
      <c r="G44" s="51" t="n"/>
      <c r="H44" s="52" t="n"/>
      <c r="I44" s="28" t="n"/>
      <c r="J44" s="28" t="n"/>
      <c r="K44" s="28" t="n"/>
      <c r="L44" s="28" t="n"/>
      <c r="M44" s="23" t="n"/>
      <c r="N44" s="53">
        <f>IF(OR(D44="",E44=""),"",D44+E44)</f>
        <v/>
      </c>
      <c r="O44" s="54">
        <f>IF(OR(N44="",L44&lt;&gt;"Sí"),"",INT(N44-('Configuración'!$B$3+'Configuración'!$B$4)))</f>
        <v/>
      </c>
      <c r="P44" s="53">
        <f>IF(OR(N44="",L44&lt;&gt;"Sí",N44&lt;('Configuración'!$B$3+'Configuración'!$B$4)),"",N44+ROW()/100000000)</f>
        <v/>
      </c>
      <c r="Q44" s="31">
        <f>IF(COUNTA($A44:$M44)=0,"",IF($L44="","Revisar datos",IF($L44&lt;&gt;"Sí","Fuera del calendario",IF(OR($A44="",$B44="",$C44="",$D44="",$E44="",$F44="",$G44="",$H44="",$I44="",$K44="",COUNTIF($A$8:$A$157,$A44)&gt;1,AND($J44&lt;&gt;"",$J44=$I44)),"Revisar datos",IF($N44&lt;('Configuración'!$B$3+'Configuración'!$B$4),"Salida pasada",IF(AND($N44-('Configuración'!$B$3+'Configuración'!$B$4)&lt;='Configuración'!$B$6,$K44&lt;&gt;"Lista"),"Inminente y no lista",IF($N44-('Configuración'!$B$3+'Configuración'!$B$4)&lt;='Configuración'!$B$6,"Salida inminente",IF(AND($N44-('Configuración'!$B$3+'Configuración'!$B$4)&lt;='Configuración'!$B$5,$K44&lt;&gt;"Lista"),"Preparación pendiente","Sin aviso"))))))))</f>
        <v/>
      </c>
      <c r="R44">
        <f>'Configuración'!D44</f>
        <v/>
      </c>
      <c r="S44">
        <f>'Configuración'!E44</f>
        <v/>
      </c>
    </row>
    <row r="45" ht="22" customHeight="1">
      <c r="A45" s="23" t="n"/>
      <c r="B45" s="23" t="n"/>
      <c r="C45" s="23" t="n"/>
      <c r="D45" s="49" t="n"/>
      <c r="E45" s="50" t="n"/>
      <c r="F45" s="23" t="n"/>
      <c r="G45" s="51" t="n"/>
      <c r="H45" s="52" t="n"/>
      <c r="I45" s="28" t="n"/>
      <c r="J45" s="28" t="n"/>
      <c r="K45" s="28" t="n"/>
      <c r="L45" s="28" t="n"/>
      <c r="M45" s="23" t="n"/>
      <c r="N45" s="53">
        <f>IF(OR(D45="",E45=""),"",D45+E45)</f>
        <v/>
      </c>
      <c r="O45" s="54">
        <f>IF(OR(N45="",L45&lt;&gt;"Sí"),"",INT(N45-('Configuración'!$B$3+'Configuración'!$B$4)))</f>
        <v/>
      </c>
      <c r="P45" s="53">
        <f>IF(OR(N45="",L45&lt;&gt;"Sí",N45&lt;('Configuración'!$B$3+'Configuración'!$B$4)),"",N45+ROW()/100000000)</f>
        <v/>
      </c>
      <c r="Q45" s="31">
        <f>IF(COUNTA($A45:$M45)=0,"",IF($L45="","Revisar datos",IF($L45&lt;&gt;"Sí","Fuera del calendario",IF(OR($A45="",$B45="",$C45="",$D45="",$E45="",$F45="",$G45="",$H45="",$I45="",$K45="",COUNTIF($A$8:$A$157,$A45)&gt;1,AND($J45&lt;&gt;"",$J45=$I45)),"Revisar datos",IF($N45&lt;('Configuración'!$B$3+'Configuración'!$B$4),"Salida pasada",IF(AND($N45-('Configuración'!$B$3+'Configuración'!$B$4)&lt;='Configuración'!$B$6,$K45&lt;&gt;"Lista"),"Inminente y no lista",IF($N45-('Configuración'!$B$3+'Configuración'!$B$4)&lt;='Configuración'!$B$6,"Salida inminente",IF(AND($N45-('Configuración'!$B$3+'Configuración'!$B$4)&lt;='Configuración'!$B$5,$K45&lt;&gt;"Lista"),"Preparación pendiente","Sin aviso"))))))))</f>
        <v/>
      </c>
      <c r="R45">
        <f>'Configuración'!D45</f>
        <v/>
      </c>
      <c r="S45">
        <f>'Configuración'!E45</f>
        <v/>
      </c>
    </row>
    <row r="46" ht="22" customHeight="1">
      <c r="A46" s="23" t="n"/>
      <c r="B46" s="23" t="n"/>
      <c r="C46" s="23" t="n"/>
      <c r="D46" s="49" t="n"/>
      <c r="E46" s="50" t="n"/>
      <c r="F46" s="23" t="n"/>
      <c r="G46" s="51" t="n"/>
      <c r="H46" s="52" t="n"/>
      <c r="I46" s="28" t="n"/>
      <c r="J46" s="28" t="n"/>
      <c r="K46" s="28" t="n"/>
      <c r="L46" s="28" t="n"/>
      <c r="M46" s="23" t="n"/>
      <c r="N46" s="53">
        <f>IF(OR(D46="",E46=""),"",D46+E46)</f>
        <v/>
      </c>
      <c r="O46" s="54">
        <f>IF(OR(N46="",L46&lt;&gt;"Sí"),"",INT(N46-('Configuración'!$B$3+'Configuración'!$B$4)))</f>
        <v/>
      </c>
      <c r="P46" s="53">
        <f>IF(OR(N46="",L46&lt;&gt;"Sí",N46&lt;('Configuración'!$B$3+'Configuración'!$B$4)),"",N46+ROW()/100000000)</f>
        <v/>
      </c>
      <c r="Q46" s="31">
        <f>IF(COUNTA($A46:$M46)=0,"",IF($L46="","Revisar datos",IF($L46&lt;&gt;"Sí","Fuera del calendario",IF(OR($A46="",$B46="",$C46="",$D46="",$E46="",$F46="",$G46="",$H46="",$I46="",$K46="",COUNTIF($A$8:$A$157,$A46)&gt;1,AND($J46&lt;&gt;"",$J46=$I46)),"Revisar datos",IF($N46&lt;('Configuración'!$B$3+'Configuración'!$B$4),"Salida pasada",IF(AND($N46-('Configuración'!$B$3+'Configuración'!$B$4)&lt;='Configuración'!$B$6,$K46&lt;&gt;"Lista"),"Inminente y no lista",IF($N46-('Configuración'!$B$3+'Configuración'!$B$4)&lt;='Configuración'!$B$6,"Salida inminente",IF(AND($N46-('Configuración'!$B$3+'Configuración'!$B$4)&lt;='Configuración'!$B$5,$K46&lt;&gt;"Lista"),"Preparación pendiente","Sin aviso"))))))))</f>
        <v/>
      </c>
      <c r="R46">
        <f>'Configuración'!D46</f>
        <v/>
      </c>
      <c r="S46">
        <f>'Configuración'!E46</f>
        <v/>
      </c>
    </row>
    <row r="47" ht="22" customHeight="1">
      <c r="A47" s="23" t="n"/>
      <c r="B47" s="23" t="n"/>
      <c r="C47" s="23" t="n"/>
      <c r="D47" s="49" t="n"/>
      <c r="E47" s="50" t="n"/>
      <c r="F47" s="23" t="n"/>
      <c r="G47" s="51" t="n"/>
      <c r="H47" s="52" t="n"/>
      <c r="I47" s="28" t="n"/>
      <c r="J47" s="28" t="n"/>
      <c r="K47" s="28" t="n"/>
      <c r="L47" s="28" t="n"/>
      <c r="M47" s="23" t="n"/>
      <c r="N47" s="53">
        <f>IF(OR(D47="",E47=""),"",D47+E47)</f>
        <v/>
      </c>
      <c r="O47" s="54">
        <f>IF(OR(N47="",L47&lt;&gt;"Sí"),"",INT(N47-('Configuración'!$B$3+'Configuración'!$B$4)))</f>
        <v/>
      </c>
      <c r="P47" s="53">
        <f>IF(OR(N47="",L47&lt;&gt;"Sí",N47&lt;('Configuración'!$B$3+'Configuración'!$B$4)),"",N47+ROW()/100000000)</f>
        <v/>
      </c>
      <c r="Q47" s="31">
        <f>IF(COUNTA($A47:$M47)=0,"",IF($L47="","Revisar datos",IF($L47&lt;&gt;"Sí","Fuera del calendario",IF(OR($A47="",$B47="",$C47="",$D47="",$E47="",$F47="",$G47="",$H47="",$I47="",$K47="",COUNTIF($A$8:$A$157,$A47)&gt;1,AND($J47&lt;&gt;"",$J47=$I47)),"Revisar datos",IF($N47&lt;('Configuración'!$B$3+'Configuración'!$B$4),"Salida pasada",IF(AND($N47-('Configuración'!$B$3+'Configuración'!$B$4)&lt;='Configuración'!$B$6,$K47&lt;&gt;"Lista"),"Inminente y no lista",IF($N47-('Configuración'!$B$3+'Configuración'!$B$4)&lt;='Configuración'!$B$6,"Salida inminente",IF(AND($N47-('Configuración'!$B$3+'Configuración'!$B$4)&lt;='Configuración'!$B$5,$K47&lt;&gt;"Lista"),"Preparación pendiente","Sin aviso"))))))))</f>
        <v/>
      </c>
      <c r="R47">
        <f>'Configuración'!D47</f>
        <v/>
      </c>
      <c r="S47">
        <f>'Configuración'!E47</f>
        <v/>
      </c>
    </row>
    <row r="48" ht="22" customHeight="1">
      <c r="A48" s="23" t="n"/>
      <c r="B48" s="23" t="n"/>
      <c r="C48" s="23" t="n"/>
      <c r="D48" s="49" t="n"/>
      <c r="E48" s="50" t="n"/>
      <c r="F48" s="23" t="n"/>
      <c r="G48" s="51" t="n"/>
      <c r="H48" s="52" t="n"/>
      <c r="I48" s="28" t="n"/>
      <c r="J48" s="28" t="n"/>
      <c r="K48" s="28" t="n"/>
      <c r="L48" s="28" t="n"/>
      <c r="M48" s="23" t="n"/>
      <c r="N48" s="53">
        <f>IF(OR(D48="",E48=""),"",D48+E48)</f>
        <v/>
      </c>
      <c r="O48" s="54">
        <f>IF(OR(N48="",L48&lt;&gt;"Sí"),"",INT(N48-('Configuración'!$B$3+'Configuración'!$B$4)))</f>
        <v/>
      </c>
      <c r="P48" s="53">
        <f>IF(OR(N48="",L48&lt;&gt;"Sí",N48&lt;('Configuración'!$B$3+'Configuración'!$B$4)),"",N48+ROW()/100000000)</f>
        <v/>
      </c>
      <c r="Q48" s="31">
        <f>IF(COUNTA($A48:$M48)=0,"",IF($L48="","Revisar datos",IF($L48&lt;&gt;"Sí","Fuera del calendario",IF(OR($A48="",$B48="",$C48="",$D48="",$E48="",$F48="",$G48="",$H48="",$I48="",$K48="",COUNTIF($A$8:$A$157,$A48)&gt;1,AND($J48&lt;&gt;"",$J48=$I48)),"Revisar datos",IF($N48&lt;('Configuración'!$B$3+'Configuración'!$B$4),"Salida pasada",IF(AND($N48-('Configuración'!$B$3+'Configuración'!$B$4)&lt;='Configuración'!$B$6,$K48&lt;&gt;"Lista"),"Inminente y no lista",IF($N48-('Configuración'!$B$3+'Configuración'!$B$4)&lt;='Configuración'!$B$6,"Salida inminente",IF(AND($N48-('Configuración'!$B$3+'Configuración'!$B$4)&lt;='Configuración'!$B$5,$K48&lt;&gt;"Lista"),"Preparación pendiente","Sin aviso"))))))))</f>
        <v/>
      </c>
      <c r="R48">
        <f>'Configuración'!D48</f>
        <v/>
      </c>
      <c r="S48">
        <f>'Configuración'!E48</f>
        <v/>
      </c>
    </row>
    <row r="49" ht="22" customHeight="1">
      <c r="A49" s="23" t="n"/>
      <c r="B49" s="23" t="n"/>
      <c r="C49" s="23" t="n"/>
      <c r="D49" s="49" t="n"/>
      <c r="E49" s="50" t="n"/>
      <c r="F49" s="23" t="n"/>
      <c r="G49" s="51" t="n"/>
      <c r="H49" s="52" t="n"/>
      <c r="I49" s="28" t="n"/>
      <c r="J49" s="28" t="n"/>
      <c r="K49" s="28" t="n"/>
      <c r="L49" s="28" t="n"/>
      <c r="M49" s="23" t="n"/>
      <c r="N49" s="53">
        <f>IF(OR(D49="",E49=""),"",D49+E49)</f>
        <v/>
      </c>
      <c r="O49" s="54">
        <f>IF(OR(N49="",L49&lt;&gt;"Sí"),"",INT(N49-('Configuración'!$B$3+'Configuración'!$B$4)))</f>
        <v/>
      </c>
      <c r="P49" s="53">
        <f>IF(OR(N49="",L49&lt;&gt;"Sí",N49&lt;('Configuración'!$B$3+'Configuración'!$B$4)),"",N49+ROW()/100000000)</f>
        <v/>
      </c>
      <c r="Q49" s="31">
        <f>IF(COUNTA($A49:$M49)=0,"",IF($L49="","Revisar datos",IF($L49&lt;&gt;"Sí","Fuera del calendario",IF(OR($A49="",$B49="",$C49="",$D49="",$E49="",$F49="",$G49="",$H49="",$I49="",$K49="",COUNTIF($A$8:$A$157,$A49)&gt;1,AND($J49&lt;&gt;"",$J49=$I49)),"Revisar datos",IF($N49&lt;('Configuración'!$B$3+'Configuración'!$B$4),"Salida pasada",IF(AND($N49-('Configuración'!$B$3+'Configuración'!$B$4)&lt;='Configuración'!$B$6,$K49&lt;&gt;"Lista"),"Inminente y no lista",IF($N49-('Configuración'!$B$3+'Configuración'!$B$4)&lt;='Configuración'!$B$6,"Salida inminente",IF(AND($N49-('Configuración'!$B$3+'Configuración'!$B$4)&lt;='Configuración'!$B$5,$K49&lt;&gt;"Lista"),"Preparación pendiente","Sin aviso"))))))))</f>
        <v/>
      </c>
      <c r="R49">
        <f>'Configuración'!D49</f>
        <v/>
      </c>
      <c r="S49">
        <f>'Configuración'!E49</f>
        <v/>
      </c>
    </row>
    <row r="50" ht="22" customHeight="1">
      <c r="A50" s="23" t="n"/>
      <c r="B50" s="23" t="n"/>
      <c r="C50" s="23" t="n"/>
      <c r="D50" s="49" t="n"/>
      <c r="E50" s="50" t="n"/>
      <c r="F50" s="23" t="n"/>
      <c r="G50" s="51" t="n"/>
      <c r="H50" s="52" t="n"/>
      <c r="I50" s="28" t="n"/>
      <c r="J50" s="28" t="n"/>
      <c r="K50" s="28" t="n"/>
      <c r="L50" s="28" t="n"/>
      <c r="M50" s="23" t="n"/>
      <c r="N50" s="53">
        <f>IF(OR(D50="",E50=""),"",D50+E50)</f>
        <v/>
      </c>
      <c r="O50" s="54">
        <f>IF(OR(N50="",L50&lt;&gt;"Sí"),"",INT(N50-('Configuración'!$B$3+'Configuración'!$B$4)))</f>
        <v/>
      </c>
      <c r="P50" s="53">
        <f>IF(OR(N50="",L50&lt;&gt;"Sí",N50&lt;('Configuración'!$B$3+'Configuración'!$B$4)),"",N50+ROW()/100000000)</f>
        <v/>
      </c>
      <c r="Q50" s="31">
        <f>IF(COUNTA($A50:$M50)=0,"",IF($L50="","Revisar datos",IF($L50&lt;&gt;"Sí","Fuera del calendario",IF(OR($A50="",$B50="",$C50="",$D50="",$E50="",$F50="",$G50="",$H50="",$I50="",$K50="",COUNTIF($A$8:$A$157,$A50)&gt;1,AND($J50&lt;&gt;"",$J50=$I50)),"Revisar datos",IF($N50&lt;('Configuración'!$B$3+'Configuración'!$B$4),"Salida pasada",IF(AND($N50-('Configuración'!$B$3+'Configuración'!$B$4)&lt;='Configuración'!$B$6,$K50&lt;&gt;"Lista"),"Inminente y no lista",IF($N50-('Configuración'!$B$3+'Configuración'!$B$4)&lt;='Configuración'!$B$6,"Salida inminente",IF(AND($N50-('Configuración'!$B$3+'Configuración'!$B$4)&lt;='Configuración'!$B$5,$K50&lt;&gt;"Lista"),"Preparación pendiente","Sin aviso"))))))))</f>
        <v/>
      </c>
      <c r="R50">
        <f>'Configuración'!D50</f>
        <v/>
      </c>
      <c r="S50">
        <f>'Configuración'!E50</f>
        <v/>
      </c>
    </row>
    <row r="51" ht="22" customHeight="1">
      <c r="A51" s="23" t="n"/>
      <c r="B51" s="23" t="n"/>
      <c r="C51" s="23" t="n"/>
      <c r="D51" s="49" t="n"/>
      <c r="E51" s="50" t="n"/>
      <c r="F51" s="23" t="n"/>
      <c r="G51" s="51" t="n"/>
      <c r="H51" s="52" t="n"/>
      <c r="I51" s="28" t="n"/>
      <c r="J51" s="28" t="n"/>
      <c r="K51" s="28" t="n"/>
      <c r="L51" s="28" t="n"/>
      <c r="M51" s="23" t="n"/>
      <c r="N51" s="53">
        <f>IF(OR(D51="",E51=""),"",D51+E51)</f>
        <v/>
      </c>
      <c r="O51" s="54">
        <f>IF(OR(N51="",L51&lt;&gt;"Sí"),"",INT(N51-('Configuración'!$B$3+'Configuración'!$B$4)))</f>
        <v/>
      </c>
      <c r="P51" s="53">
        <f>IF(OR(N51="",L51&lt;&gt;"Sí",N51&lt;('Configuración'!$B$3+'Configuración'!$B$4)),"",N51+ROW()/100000000)</f>
        <v/>
      </c>
      <c r="Q51" s="31">
        <f>IF(COUNTA($A51:$M51)=0,"",IF($L51="","Revisar datos",IF($L51&lt;&gt;"Sí","Fuera del calendario",IF(OR($A51="",$B51="",$C51="",$D51="",$E51="",$F51="",$G51="",$H51="",$I51="",$K51="",COUNTIF($A$8:$A$157,$A51)&gt;1,AND($J51&lt;&gt;"",$J51=$I51)),"Revisar datos",IF($N51&lt;('Configuración'!$B$3+'Configuración'!$B$4),"Salida pasada",IF(AND($N51-('Configuración'!$B$3+'Configuración'!$B$4)&lt;='Configuración'!$B$6,$K51&lt;&gt;"Lista"),"Inminente y no lista",IF($N51-('Configuración'!$B$3+'Configuración'!$B$4)&lt;='Configuración'!$B$6,"Salida inminente",IF(AND($N51-('Configuración'!$B$3+'Configuración'!$B$4)&lt;='Configuración'!$B$5,$K51&lt;&gt;"Lista"),"Preparación pendiente","Sin aviso"))))))))</f>
        <v/>
      </c>
      <c r="R51">
        <f>'Configuración'!D51</f>
        <v/>
      </c>
      <c r="S51">
        <f>'Configuración'!E51</f>
        <v/>
      </c>
    </row>
    <row r="52" ht="22" customHeight="1">
      <c r="A52" s="23" t="n"/>
      <c r="B52" s="23" t="n"/>
      <c r="C52" s="23" t="n"/>
      <c r="D52" s="49" t="n"/>
      <c r="E52" s="50" t="n"/>
      <c r="F52" s="23" t="n"/>
      <c r="G52" s="51" t="n"/>
      <c r="H52" s="52" t="n"/>
      <c r="I52" s="28" t="n"/>
      <c r="J52" s="28" t="n"/>
      <c r="K52" s="28" t="n"/>
      <c r="L52" s="28" t="n"/>
      <c r="M52" s="23" t="n"/>
      <c r="N52" s="53">
        <f>IF(OR(D52="",E52=""),"",D52+E52)</f>
        <v/>
      </c>
      <c r="O52" s="54">
        <f>IF(OR(N52="",L52&lt;&gt;"Sí"),"",INT(N52-('Configuración'!$B$3+'Configuración'!$B$4)))</f>
        <v/>
      </c>
      <c r="P52" s="53">
        <f>IF(OR(N52="",L52&lt;&gt;"Sí",N52&lt;('Configuración'!$B$3+'Configuración'!$B$4)),"",N52+ROW()/100000000)</f>
        <v/>
      </c>
      <c r="Q52" s="31">
        <f>IF(COUNTA($A52:$M52)=0,"",IF($L52="","Revisar datos",IF($L52&lt;&gt;"Sí","Fuera del calendario",IF(OR($A52="",$B52="",$C52="",$D52="",$E52="",$F52="",$G52="",$H52="",$I52="",$K52="",COUNTIF($A$8:$A$157,$A52)&gt;1,AND($J52&lt;&gt;"",$J52=$I52)),"Revisar datos",IF($N52&lt;('Configuración'!$B$3+'Configuración'!$B$4),"Salida pasada",IF(AND($N52-('Configuración'!$B$3+'Configuración'!$B$4)&lt;='Configuración'!$B$6,$K52&lt;&gt;"Lista"),"Inminente y no lista",IF($N52-('Configuración'!$B$3+'Configuración'!$B$4)&lt;='Configuración'!$B$6,"Salida inminente",IF(AND($N52-('Configuración'!$B$3+'Configuración'!$B$4)&lt;='Configuración'!$B$5,$K52&lt;&gt;"Lista"),"Preparación pendiente","Sin aviso"))))))))</f>
        <v/>
      </c>
      <c r="R52">
        <f>'Configuración'!D52</f>
        <v/>
      </c>
      <c r="S52">
        <f>'Configuración'!E52</f>
        <v/>
      </c>
    </row>
    <row r="53" ht="22" customHeight="1">
      <c r="A53" s="23" t="n"/>
      <c r="B53" s="23" t="n"/>
      <c r="C53" s="23" t="n"/>
      <c r="D53" s="49" t="n"/>
      <c r="E53" s="50" t="n"/>
      <c r="F53" s="23" t="n"/>
      <c r="G53" s="51" t="n"/>
      <c r="H53" s="52" t="n"/>
      <c r="I53" s="28" t="n"/>
      <c r="J53" s="28" t="n"/>
      <c r="K53" s="28" t="n"/>
      <c r="L53" s="28" t="n"/>
      <c r="M53" s="23" t="n"/>
      <c r="N53" s="53">
        <f>IF(OR(D53="",E53=""),"",D53+E53)</f>
        <v/>
      </c>
      <c r="O53" s="54">
        <f>IF(OR(N53="",L53&lt;&gt;"Sí"),"",INT(N53-('Configuración'!$B$3+'Configuración'!$B$4)))</f>
        <v/>
      </c>
      <c r="P53" s="53">
        <f>IF(OR(N53="",L53&lt;&gt;"Sí",N53&lt;('Configuración'!$B$3+'Configuración'!$B$4)),"",N53+ROW()/100000000)</f>
        <v/>
      </c>
      <c r="Q53" s="31">
        <f>IF(COUNTA($A53:$M53)=0,"",IF($L53="","Revisar datos",IF($L53&lt;&gt;"Sí","Fuera del calendario",IF(OR($A53="",$B53="",$C53="",$D53="",$E53="",$F53="",$G53="",$H53="",$I53="",$K53="",COUNTIF($A$8:$A$157,$A53)&gt;1,AND($J53&lt;&gt;"",$J53=$I53)),"Revisar datos",IF($N53&lt;('Configuración'!$B$3+'Configuración'!$B$4),"Salida pasada",IF(AND($N53-('Configuración'!$B$3+'Configuración'!$B$4)&lt;='Configuración'!$B$6,$K53&lt;&gt;"Lista"),"Inminente y no lista",IF($N53-('Configuración'!$B$3+'Configuración'!$B$4)&lt;='Configuración'!$B$6,"Salida inminente",IF(AND($N53-('Configuración'!$B$3+'Configuración'!$B$4)&lt;='Configuración'!$B$5,$K53&lt;&gt;"Lista"),"Preparación pendiente","Sin aviso"))))))))</f>
        <v/>
      </c>
      <c r="R53">
        <f>'Configuración'!D53</f>
        <v/>
      </c>
      <c r="S53">
        <f>'Configuración'!E53</f>
        <v/>
      </c>
    </row>
    <row r="54" ht="22" customHeight="1">
      <c r="A54" s="23" t="n"/>
      <c r="B54" s="23" t="n"/>
      <c r="C54" s="23" t="n"/>
      <c r="D54" s="49" t="n"/>
      <c r="E54" s="50" t="n"/>
      <c r="F54" s="23" t="n"/>
      <c r="G54" s="51" t="n"/>
      <c r="H54" s="52" t="n"/>
      <c r="I54" s="28" t="n"/>
      <c r="J54" s="28" t="n"/>
      <c r="K54" s="28" t="n"/>
      <c r="L54" s="28" t="n"/>
      <c r="M54" s="23" t="n"/>
      <c r="N54" s="53">
        <f>IF(OR(D54="",E54=""),"",D54+E54)</f>
        <v/>
      </c>
      <c r="O54" s="54">
        <f>IF(OR(N54="",L54&lt;&gt;"Sí"),"",INT(N54-('Configuración'!$B$3+'Configuración'!$B$4)))</f>
        <v/>
      </c>
      <c r="P54" s="53">
        <f>IF(OR(N54="",L54&lt;&gt;"Sí",N54&lt;('Configuración'!$B$3+'Configuración'!$B$4)),"",N54+ROW()/100000000)</f>
        <v/>
      </c>
      <c r="Q54" s="31">
        <f>IF(COUNTA($A54:$M54)=0,"",IF($L54="","Revisar datos",IF($L54&lt;&gt;"Sí","Fuera del calendario",IF(OR($A54="",$B54="",$C54="",$D54="",$E54="",$F54="",$G54="",$H54="",$I54="",$K54="",COUNTIF($A$8:$A$157,$A54)&gt;1,AND($J54&lt;&gt;"",$J54=$I54)),"Revisar datos",IF($N54&lt;('Configuración'!$B$3+'Configuración'!$B$4),"Salida pasada",IF(AND($N54-('Configuración'!$B$3+'Configuración'!$B$4)&lt;='Configuración'!$B$6,$K54&lt;&gt;"Lista"),"Inminente y no lista",IF($N54-('Configuración'!$B$3+'Configuración'!$B$4)&lt;='Configuración'!$B$6,"Salida inminente",IF(AND($N54-('Configuración'!$B$3+'Configuración'!$B$4)&lt;='Configuración'!$B$5,$K54&lt;&gt;"Lista"),"Preparación pendiente","Sin aviso"))))))))</f>
        <v/>
      </c>
      <c r="R54">
        <f>'Configuración'!D54</f>
        <v/>
      </c>
      <c r="S54">
        <f>'Configuración'!E54</f>
        <v/>
      </c>
    </row>
    <row r="55" ht="22" customHeight="1">
      <c r="A55" s="23" t="n"/>
      <c r="B55" s="23" t="n"/>
      <c r="C55" s="23" t="n"/>
      <c r="D55" s="49" t="n"/>
      <c r="E55" s="50" t="n"/>
      <c r="F55" s="23" t="n"/>
      <c r="G55" s="51" t="n"/>
      <c r="H55" s="52" t="n"/>
      <c r="I55" s="28" t="n"/>
      <c r="J55" s="28" t="n"/>
      <c r="K55" s="28" t="n"/>
      <c r="L55" s="28" t="n"/>
      <c r="M55" s="23" t="n"/>
      <c r="N55" s="53">
        <f>IF(OR(D55="",E55=""),"",D55+E55)</f>
        <v/>
      </c>
      <c r="O55" s="54">
        <f>IF(OR(N55="",L55&lt;&gt;"Sí"),"",INT(N55-('Configuración'!$B$3+'Configuración'!$B$4)))</f>
        <v/>
      </c>
      <c r="P55" s="53">
        <f>IF(OR(N55="",L55&lt;&gt;"Sí",N55&lt;('Configuración'!$B$3+'Configuración'!$B$4)),"",N55+ROW()/100000000)</f>
        <v/>
      </c>
      <c r="Q55" s="31">
        <f>IF(COUNTA($A55:$M55)=0,"",IF($L55="","Revisar datos",IF($L55&lt;&gt;"Sí","Fuera del calendario",IF(OR($A55="",$B55="",$C55="",$D55="",$E55="",$F55="",$G55="",$H55="",$I55="",$K55="",COUNTIF($A$8:$A$157,$A55)&gt;1,AND($J55&lt;&gt;"",$J55=$I55)),"Revisar datos",IF($N55&lt;('Configuración'!$B$3+'Configuración'!$B$4),"Salida pasada",IF(AND($N55-('Configuración'!$B$3+'Configuración'!$B$4)&lt;='Configuración'!$B$6,$K55&lt;&gt;"Lista"),"Inminente y no lista",IF($N55-('Configuración'!$B$3+'Configuración'!$B$4)&lt;='Configuración'!$B$6,"Salida inminente",IF(AND($N55-('Configuración'!$B$3+'Configuración'!$B$4)&lt;='Configuración'!$B$5,$K55&lt;&gt;"Lista"),"Preparación pendiente","Sin aviso"))))))))</f>
        <v/>
      </c>
      <c r="R55">
        <f>'Configuración'!D55</f>
        <v/>
      </c>
      <c r="S55">
        <f>'Configuración'!E55</f>
        <v/>
      </c>
    </row>
    <row r="56" ht="22" customHeight="1">
      <c r="A56" s="23" t="n"/>
      <c r="B56" s="23" t="n"/>
      <c r="C56" s="23" t="n"/>
      <c r="D56" s="49" t="n"/>
      <c r="E56" s="50" t="n"/>
      <c r="F56" s="23" t="n"/>
      <c r="G56" s="51" t="n"/>
      <c r="H56" s="52" t="n"/>
      <c r="I56" s="28" t="n"/>
      <c r="J56" s="28" t="n"/>
      <c r="K56" s="28" t="n"/>
      <c r="L56" s="28" t="n"/>
      <c r="M56" s="23" t="n"/>
      <c r="N56" s="53">
        <f>IF(OR(D56="",E56=""),"",D56+E56)</f>
        <v/>
      </c>
      <c r="O56" s="54">
        <f>IF(OR(N56="",L56&lt;&gt;"Sí"),"",INT(N56-('Configuración'!$B$3+'Configuración'!$B$4)))</f>
        <v/>
      </c>
      <c r="P56" s="53">
        <f>IF(OR(N56="",L56&lt;&gt;"Sí",N56&lt;('Configuración'!$B$3+'Configuración'!$B$4)),"",N56+ROW()/100000000)</f>
        <v/>
      </c>
      <c r="Q56" s="31">
        <f>IF(COUNTA($A56:$M56)=0,"",IF($L56="","Revisar datos",IF($L56&lt;&gt;"Sí","Fuera del calendario",IF(OR($A56="",$B56="",$C56="",$D56="",$E56="",$F56="",$G56="",$H56="",$I56="",$K56="",COUNTIF($A$8:$A$157,$A56)&gt;1,AND($J56&lt;&gt;"",$J56=$I56)),"Revisar datos",IF($N56&lt;('Configuración'!$B$3+'Configuración'!$B$4),"Salida pasada",IF(AND($N56-('Configuración'!$B$3+'Configuración'!$B$4)&lt;='Configuración'!$B$6,$K56&lt;&gt;"Lista"),"Inminente y no lista",IF($N56-('Configuración'!$B$3+'Configuración'!$B$4)&lt;='Configuración'!$B$6,"Salida inminente",IF(AND($N56-('Configuración'!$B$3+'Configuración'!$B$4)&lt;='Configuración'!$B$5,$K56&lt;&gt;"Lista"),"Preparación pendiente","Sin aviso"))))))))</f>
        <v/>
      </c>
      <c r="R56">
        <f>'Configuración'!D56</f>
        <v/>
      </c>
      <c r="S56">
        <f>'Configuración'!E56</f>
        <v/>
      </c>
    </row>
    <row r="57" ht="22" customHeight="1">
      <c r="A57" s="23" t="n"/>
      <c r="B57" s="23" t="n"/>
      <c r="C57" s="23" t="n"/>
      <c r="D57" s="49" t="n"/>
      <c r="E57" s="50" t="n"/>
      <c r="F57" s="23" t="n"/>
      <c r="G57" s="51" t="n"/>
      <c r="H57" s="52" t="n"/>
      <c r="I57" s="28" t="n"/>
      <c r="J57" s="28" t="n"/>
      <c r="K57" s="28" t="n"/>
      <c r="L57" s="28" t="n"/>
      <c r="M57" s="23" t="n"/>
      <c r="N57" s="53">
        <f>IF(OR(D57="",E57=""),"",D57+E57)</f>
        <v/>
      </c>
      <c r="O57" s="54">
        <f>IF(OR(N57="",L57&lt;&gt;"Sí"),"",INT(N57-('Configuración'!$B$3+'Configuración'!$B$4)))</f>
        <v/>
      </c>
      <c r="P57" s="53">
        <f>IF(OR(N57="",L57&lt;&gt;"Sí",N57&lt;('Configuración'!$B$3+'Configuración'!$B$4)),"",N57+ROW()/100000000)</f>
        <v/>
      </c>
      <c r="Q57" s="31">
        <f>IF(COUNTA($A57:$M57)=0,"",IF($L57="","Revisar datos",IF($L57&lt;&gt;"Sí","Fuera del calendario",IF(OR($A57="",$B57="",$C57="",$D57="",$E57="",$F57="",$G57="",$H57="",$I57="",$K57="",COUNTIF($A$8:$A$157,$A57)&gt;1,AND($J57&lt;&gt;"",$J57=$I57)),"Revisar datos",IF($N57&lt;('Configuración'!$B$3+'Configuración'!$B$4),"Salida pasada",IF(AND($N57-('Configuración'!$B$3+'Configuración'!$B$4)&lt;='Configuración'!$B$6,$K57&lt;&gt;"Lista"),"Inminente y no lista",IF($N57-('Configuración'!$B$3+'Configuración'!$B$4)&lt;='Configuración'!$B$6,"Salida inminente",IF(AND($N57-('Configuración'!$B$3+'Configuración'!$B$4)&lt;='Configuración'!$B$5,$K57&lt;&gt;"Lista"),"Preparación pendiente","Sin aviso"))))))))</f>
        <v/>
      </c>
      <c r="R57">
        <f>'Configuración'!D57</f>
        <v/>
      </c>
      <c r="S57">
        <f>'Configuración'!E57</f>
        <v/>
      </c>
    </row>
    <row r="58" ht="22" customHeight="1">
      <c r="A58" s="23" t="n"/>
      <c r="B58" s="23" t="n"/>
      <c r="C58" s="23" t="n"/>
      <c r="D58" s="49" t="n"/>
      <c r="E58" s="50" t="n"/>
      <c r="F58" s="23" t="n"/>
      <c r="G58" s="51" t="n"/>
      <c r="H58" s="52" t="n"/>
      <c r="I58" s="28" t="n"/>
      <c r="J58" s="28" t="n"/>
      <c r="K58" s="28" t="n"/>
      <c r="L58" s="28" t="n"/>
      <c r="M58" s="23" t="n"/>
      <c r="N58" s="53">
        <f>IF(OR(D58="",E58=""),"",D58+E58)</f>
        <v/>
      </c>
      <c r="O58" s="54">
        <f>IF(OR(N58="",L58&lt;&gt;"Sí"),"",INT(N58-('Configuración'!$B$3+'Configuración'!$B$4)))</f>
        <v/>
      </c>
      <c r="P58" s="53">
        <f>IF(OR(N58="",L58&lt;&gt;"Sí",N58&lt;('Configuración'!$B$3+'Configuración'!$B$4)),"",N58+ROW()/100000000)</f>
        <v/>
      </c>
      <c r="Q58" s="31">
        <f>IF(COUNTA($A58:$M58)=0,"",IF($L58="","Revisar datos",IF($L58&lt;&gt;"Sí","Fuera del calendario",IF(OR($A58="",$B58="",$C58="",$D58="",$E58="",$F58="",$G58="",$H58="",$I58="",$K58="",COUNTIF($A$8:$A$157,$A58)&gt;1,AND($J58&lt;&gt;"",$J58=$I58)),"Revisar datos",IF($N58&lt;('Configuración'!$B$3+'Configuración'!$B$4),"Salida pasada",IF(AND($N58-('Configuración'!$B$3+'Configuración'!$B$4)&lt;='Configuración'!$B$6,$K58&lt;&gt;"Lista"),"Inminente y no lista",IF($N58-('Configuración'!$B$3+'Configuración'!$B$4)&lt;='Configuración'!$B$6,"Salida inminente",IF(AND($N58-('Configuración'!$B$3+'Configuración'!$B$4)&lt;='Configuración'!$B$5,$K58&lt;&gt;"Lista"),"Preparación pendiente","Sin aviso"))))))))</f>
        <v/>
      </c>
      <c r="R58">
        <f>'Configuración'!D58</f>
        <v/>
      </c>
      <c r="S58">
        <f>'Configuración'!E58</f>
        <v/>
      </c>
    </row>
    <row r="59" ht="22" customHeight="1">
      <c r="A59" s="23" t="n"/>
      <c r="B59" s="23" t="n"/>
      <c r="C59" s="23" t="n"/>
      <c r="D59" s="49" t="n"/>
      <c r="E59" s="50" t="n"/>
      <c r="F59" s="23" t="n"/>
      <c r="G59" s="51" t="n"/>
      <c r="H59" s="52" t="n"/>
      <c r="I59" s="28" t="n"/>
      <c r="J59" s="28" t="n"/>
      <c r="K59" s="28" t="n"/>
      <c r="L59" s="28" t="n"/>
      <c r="M59" s="23" t="n"/>
      <c r="N59" s="53">
        <f>IF(OR(D59="",E59=""),"",D59+E59)</f>
        <v/>
      </c>
      <c r="O59" s="54">
        <f>IF(OR(N59="",L59&lt;&gt;"Sí"),"",INT(N59-('Configuración'!$B$3+'Configuración'!$B$4)))</f>
        <v/>
      </c>
      <c r="P59" s="53">
        <f>IF(OR(N59="",L59&lt;&gt;"Sí",N59&lt;('Configuración'!$B$3+'Configuración'!$B$4)),"",N59+ROW()/100000000)</f>
        <v/>
      </c>
      <c r="Q59" s="31">
        <f>IF(COUNTA($A59:$M59)=0,"",IF($L59="","Revisar datos",IF($L59&lt;&gt;"Sí","Fuera del calendario",IF(OR($A59="",$B59="",$C59="",$D59="",$E59="",$F59="",$G59="",$H59="",$I59="",$K59="",COUNTIF($A$8:$A$157,$A59)&gt;1,AND($J59&lt;&gt;"",$J59=$I59)),"Revisar datos",IF($N59&lt;('Configuración'!$B$3+'Configuración'!$B$4),"Salida pasada",IF(AND($N59-('Configuración'!$B$3+'Configuración'!$B$4)&lt;='Configuración'!$B$6,$K59&lt;&gt;"Lista"),"Inminente y no lista",IF($N59-('Configuración'!$B$3+'Configuración'!$B$4)&lt;='Configuración'!$B$6,"Salida inminente",IF(AND($N59-('Configuración'!$B$3+'Configuración'!$B$4)&lt;='Configuración'!$B$5,$K59&lt;&gt;"Lista"),"Preparación pendiente","Sin aviso"))))))))</f>
        <v/>
      </c>
      <c r="R59">
        <f>'Configuración'!D59</f>
        <v/>
      </c>
      <c r="S59">
        <f>'Configuración'!E59</f>
        <v/>
      </c>
    </row>
    <row r="60" ht="22" customHeight="1">
      <c r="A60" s="23" t="n"/>
      <c r="B60" s="23" t="n"/>
      <c r="C60" s="23" t="n"/>
      <c r="D60" s="49" t="n"/>
      <c r="E60" s="50" t="n"/>
      <c r="F60" s="23" t="n"/>
      <c r="G60" s="51" t="n"/>
      <c r="H60" s="52" t="n"/>
      <c r="I60" s="28" t="n"/>
      <c r="J60" s="28" t="n"/>
      <c r="K60" s="28" t="n"/>
      <c r="L60" s="28" t="n"/>
      <c r="M60" s="23" t="n"/>
      <c r="N60" s="53">
        <f>IF(OR(D60="",E60=""),"",D60+E60)</f>
        <v/>
      </c>
      <c r="O60" s="54">
        <f>IF(OR(N60="",L60&lt;&gt;"Sí"),"",INT(N60-('Configuración'!$B$3+'Configuración'!$B$4)))</f>
        <v/>
      </c>
      <c r="P60" s="53">
        <f>IF(OR(N60="",L60&lt;&gt;"Sí",N60&lt;('Configuración'!$B$3+'Configuración'!$B$4)),"",N60+ROW()/100000000)</f>
        <v/>
      </c>
      <c r="Q60" s="31">
        <f>IF(COUNTA($A60:$M60)=0,"",IF($L60="","Revisar datos",IF($L60&lt;&gt;"Sí","Fuera del calendario",IF(OR($A60="",$B60="",$C60="",$D60="",$E60="",$F60="",$G60="",$H60="",$I60="",$K60="",COUNTIF($A$8:$A$157,$A60)&gt;1,AND($J60&lt;&gt;"",$J60=$I60)),"Revisar datos",IF($N60&lt;('Configuración'!$B$3+'Configuración'!$B$4),"Salida pasada",IF(AND($N60-('Configuración'!$B$3+'Configuración'!$B$4)&lt;='Configuración'!$B$6,$K60&lt;&gt;"Lista"),"Inminente y no lista",IF($N60-('Configuración'!$B$3+'Configuración'!$B$4)&lt;='Configuración'!$B$6,"Salida inminente",IF(AND($N60-('Configuración'!$B$3+'Configuración'!$B$4)&lt;='Configuración'!$B$5,$K60&lt;&gt;"Lista"),"Preparación pendiente","Sin aviso"))))))))</f>
        <v/>
      </c>
      <c r="R60">
        <f>'Configuración'!D60</f>
        <v/>
      </c>
      <c r="S60">
        <f>'Configuración'!E60</f>
        <v/>
      </c>
    </row>
    <row r="61" ht="22" customHeight="1">
      <c r="A61" s="23" t="n"/>
      <c r="B61" s="23" t="n"/>
      <c r="C61" s="23" t="n"/>
      <c r="D61" s="49" t="n"/>
      <c r="E61" s="50" t="n"/>
      <c r="F61" s="23" t="n"/>
      <c r="G61" s="51" t="n"/>
      <c r="H61" s="52" t="n"/>
      <c r="I61" s="28" t="n"/>
      <c r="J61" s="28" t="n"/>
      <c r="K61" s="28" t="n"/>
      <c r="L61" s="28" t="n"/>
      <c r="M61" s="23" t="n"/>
      <c r="N61" s="53">
        <f>IF(OR(D61="",E61=""),"",D61+E61)</f>
        <v/>
      </c>
      <c r="O61" s="54">
        <f>IF(OR(N61="",L61&lt;&gt;"Sí"),"",INT(N61-('Configuración'!$B$3+'Configuración'!$B$4)))</f>
        <v/>
      </c>
      <c r="P61" s="53">
        <f>IF(OR(N61="",L61&lt;&gt;"Sí",N61&lt;('Configuración'!$B$3+'Configuración'!$B$4)),"",N61+ROW()/100000000)</f>
        <v/>
      </c>
      <c r="Q61" s="31">
        <f>IF(COUNTA($A61:$M61)=0,"",IF($L61="","Revisar datos",IF($L61&lt;&gt;"Sí","Fuera del calendario",IF(OR($A61="",$B61="",$C61="",$D61="",$E61="",$F61="",$G61="",$H61="",$I61="",$K61="",COUNTIF($A$8:$A$157,$A61)&gt;1,AND($J61&lt;&gt;"",$J61=$I61)),"Revisar datos",IF($N61&lt;('Configuración'!$B$3+'Configuración'!$B$4),"Salida pasada",IF(AND($N61-('Configuración'!$B$3+'Configuración'!$B$4)&lt;='Configuración'!$B$6,$K61&lt;&gt;"Lista"),"Inminente y no lista",IF($N61-('Configuración'!$B$3+'Configuración'!$B$4)&lt;='Configuración'!$B$6,"Salida inminente",IF(AND($N61-('Configuración'!$B$3+'Configuración'!$B$4)&lt;='Configuración'!$B$5,$K61&lt;&gt;"Lista"),"Preparación pendiente","Sin aviso"))))))))</f>
        <v/>
      </c>
      <c r="R61">
        <f>'Configuración'!D61</f>
        <v/>
      </c>
      <c r="S61">
        <f>'Configuración'!E61</f>
        <v/>
      </c>
    </row>
    <row r="62" ht="22" customHeight="1">
      <c r="A62" s="23" t="n"/>
      <c r="B62" s="23" t="n"/>
      <c r="C62" s="23" t="n"/>
      <c r="D62" s="49" t="n"/>
      <c r="E62" s="50" t="n"/>
      <c r="F62" s="23" t="n"/>
      <c r="G62" s="51" t="n"/>
      <c r="H62" s="52" t="n"/>
      <c r="I62" s="28" t="n"/>
      <c r="J62" s="28" t="n"/>
      <c r="K62" s="28" t="n"/>
      <c r="L62" s="28" t="n"/>
      <c r="M62" s="23" t="n"/>
      <c r="N62" s="53">
        <f>IF(OR(D62="",E62=""),"",D62+E62)</f>
        <v/>
      </c>
      <c r="O62" s="54">
        <f>IF(OR(N62="",L62&lt;&gt;"Sí"),"",INT(N62-('Configuración'!$B$3+'Configuración'!$B$4)))</f>
        <v/>
      </c>
      <c r="P62" s="53">
        <f>IF(OR(N62="",L62&lt;&gt;"Sí",N62&lt;('Configuración'!$B$3+'Configuración'!$B$4)),"",N62+ROW()/100000000)</f>
        <v/>
      </c>
      <c r="Q62" s="31">
        <f>IF(COUNTA($A62:$M62)=0,"",IF($L62="","Revisar datos",IF($L62&lt;&gt;"Sí","Fuera del calendario",IF(OR($A62="",$B62="",$C62="",$D62="",$E62="",$F62="",$G62="",$H62="",$I62="",$K62="",COUNTIF($A$8:$A$157,$A62)&gt;1,AND($J62&lt;&gt;"",$J62=$I62)),"Revisar datos",IF($N62&lt;('Configuración'!$B$3+'Configuración'!$B$4),"Salida pasada",IF(AND($N62-('Configuración'!$B$3+'Configuración'!$B$4)&lt;='Configuración'!$B$6,$K62&lt;&gt;"Lista"),"Inminente y no lista",IF($N62-('Configuración'!$B$3+'Configuración'!$B$4)&lt;='Configuración'!$B$6,"Salida inminente",IF(AND($N62-('Configuración'!$B$3+'Configuración'!$B$4)&lt;='Configuración'!$B$5,$K62&lt;&gt;"Lista"),"Preparación pendiente","Sin aviso"))))))))</f>
        <v/>
      </c>
      <c r="R62">
        <f>'Configuración'!D62</f>
        <v/>
      </c>
      <c r="S62">
        <f>'Configuración'!E62</f>
        <v/>
      </c>
    </row>
    <row r="63" ht="22" customHeight="1">
      <c r="A63" s="23" t="n"/>
      <c r="B63" s="23" t="n"/>
      <c r="C63" s="23" t="n"/>
      <c r="D63" s="49" t="n"/>
      <c r="E63" s="50" t="n"/>
      <c r="F63" s="23" t="n"/>
      <c r="G63" s="51" t="n"/>
      <c r="H63" s="52" t="n"/>
      <c r="I63" s="28" t="n"/>
      <c r="J63" s="28" t="n"/>
      <c r="K63" s="28" t="n"/>
      <c r="L63" s="28" t="n"/>
      <c r="M63" s="23" t="n"/>
      <c r="N63" s="53">
        <f>IF(OR(D63="",E63=""),"",D63+E63)</f>
        <v/>
      </c>
      <c r="O63" s="54">
        <f>IF(OR(N63="",L63&lt;&gt;"Sí"),"",INT(N63-('Configuración'!$B$3+'Configuración'!$B$4)))</f>
        <v/>
      </c>
      <c r="P63" s="53">
        <f>IF(OR(N63="",L63&lt;&gt;"Sí",N63&lt;('Configuración'!$B$3+'Configuración'!$B$4)),"",N63+ROW()/100000000)</f>
        <v/>
      </c>
      <c r="Q63" s="31">
        <f>IF(COUNTA($A63:$M63)=0,"",IF($L63="","Revisar datos",IF($L63&lt;&gt;"Sí","Fuera del calendario",IF(OR($A63="",$B63="",$C63="",$D63="",$E63="",$F63="",$G63="",$H63="",$I63="",$K63="",COUNTIF($A$8:$A$157,$A63)&gt;1,AND($J63&lt;&gt;"",$J63=$I63)),"Revisar datos",IF($N63&lt;('Configuración'!$B$3+'Configuración'!$B$4),"Salida pasada",IF(AND($N63-('Configuración'!$B$3+'Configuración'!$B$4)&lt;='Configuración'!$B$6,$K63&lt;&gt;"Lista"),"Inminente y no lista",IF($N63-('Configuración'!$B$3+'Configuración'!$B$4)&lt;='Configuración'!$B$6,"Salida inminente",IF(AND($N63-('Configuración'!$B$3+'Configuración'!$B$4)&lt;='Configuración'!$B$5,$K63&lt;&gt;"Lista"),"Preparación pendiente","Sin aviso"))))))))</f>
        <v/>
      </c>
      <c r="R63">
        <f>'Configuración'!D63</f>
        <v/>
      </c>
      <c r="S63">
        <f>'Configuración'!E63</f>
        <v/>
      </c>
    </row>
    <row r="64" ht="22" customHeight="1">
      <c r="A64" s="23" t="n"/>
      <c r="B64" s="23" t="n"/>
      <c r="C64" s="23" t="n"/>
      <c r="D64" s="49" t="n"/>
      <c r="E64" s="50" t="n"/>
      <c r="F64" s="23" t="n"/>
      <c r="G64" s="51" t="n"/>
      <c r="H64" s="52" t="n"/>
      <c r="I64" s="28" t="n"/>
      <c r="J64" s="28" t="n"/>
      <c r="K64" s="28" t="n"/>
      <c r="L64" s="28" t="n"/>
      <c r="M64" s="23" t="n"/>
      <c r="N64" s="53">
        <f>IF(OR(D64="",E64=""),"",D64+E64)</f>
        <v/>
      </c>
      <c r="O64" s="54">
        <f>IF(OR(N64="",L64&lt;&gt;"Sí"),"",INT(N64-('Configuración'!$B$3+'Configuración'!$B$4)))</f>
        <v/>
      </c>
      <c r="P64" s="53">
        <f>IF(OR(N64="",L64&lt;&gt;"Sí",N64&lt;('Configuración'!$B$3+'Configuración'!$B$4)),"",N64+ROW()/100000000)</f>
        <v/>
      </c>
      <c r="Q64" s="31">
        <f>IF(COUNTA($A64:$M64)=0,"",IF($L64="","Revisar datos",IF($L64&lt;&gt;"Sí","Fuera del calendario",IF(OR($A64="",$B64="",$C64="",$D64="",$E64="",$F64="",$G64="",$H64="",$I64="",$K64="",COUNTIF($A$8:$A$157,$A64)&gt;1,AND($J64&lt;&gt;"",$J64=$I64)),"Revisar datos",IF($N64&lt;('Configuración'!$B$3+'Configuración'!$B$4),"Salida pasada",IF(AND($N64-('Configuración'!$B$3+'Configuración'!$B$4)&lt;='Configuración'!$B$6,$K64&lt;&gt;"Lista"),"Inminente y no lista",IF($N64-('Configuración'!$B$3+'Configuración'!$B$4)&lt;='Configuración'!$B$6,"Salida inminente",IF(AND($N64-('Configuración'!$B$3+'Configuración'!$B$4)&lt;='Configuración'!$B$5,$K64&lt;&gt;"Lista"),"Preparación pendiente","Sin aviso"))))))))</f>
        <v/>
      </c>
      <c r="R64">
        <f>'Configuración'!D64</f>
        <v/>
      </c>
      <c r="S64">
        <f>'Configuración'!E64</f>
        <v/>
      </c>
    </row>
    <row r="65" ht="22" customHeight="1">
      <c r="A65" s="23" t="n"/>
      <c r="B65" s="23" t="n"/>
      <c r="C65" s="23" t="n"/>
      <c r="D65" s="49" t="n"/>
      <c r="E65" s="50" t="n"/>
      <c r="F65" s="23" t="n"/>
      <c r="G65" s="51" t="n"/>
      <c r="H65" s="52" t="n"/>
      <c r="I65" s="28" t="n"/>
      <c r="J65" s="28" t="n"/>
      <c r="K65" s="28" t="n"/>
      <c r="L65" s="28" t="n"/>
      <c r="M65" s="23" t="n"/>
      <c r="N65" s="53">
        <f>IF(OR(D65="",E65=""),"",D65+E65)</f>
        <v/>
      </c>
      <c r="O65" s="54">
        <f>IF(OR(N65="",L65&lt;&gt;"Sí"),"",INT(N65-('Configuración'!$B$3+'Configuración'!$B$4)))</f>
        <v/>
      </c>
      <c r="P65" s="53">
        <f>IF(OR(N65="",L65&lt;&gt;"Sí",N65&lt;('Configuración'!$B$3+'Configuración'!$B$4)),"",N65+ROW()/100000000)</f>
        <v/>
      </c>
      <c r="Q65" s="31">
        <f>IF(COUNTA($A65:$M65)=0,"",IF($L65="","Revisar datos",IF($L65&lt;&gt;"Sí","Fuera del calendario",IF(OR($A65="",$B65="",$C65="",$D65="",$E65="",$F65="",$G65="",$H65="",$I65="",$K65="",COUNTIF($A$8:$A$157,$A65)&gt;1,AND($J65&lt;&gt;"",$J65=$I65)),"Revisar datos",IF($N65&lt;('Configuración'!$B$3+'Configuración'!$B$4),"Salida pasada",IF(AND($N65-('Configuración'!$B$3+'Configuración'!$B$4)&lt;='Configuración'!$B$6,$K65&lt;&gt;"Lista"),"Inminente y no lista",IF($N65-('Configuración'!$B$3+'Configuración'!$B$4)&lt;='Configuración'!$B$6,"Salida inminente",IF(AND($N65-('Configuración'!$B$3+'Configuración'!$B$4)&lt;='Configuración'!$B$5,$K65&lt;&gt;"Lista"),"Preparación pendiente","Sin aviso"))))))))</f>
        <v/>
      </c>
      <c r="R65">
        <f>'Configuración'!D65</f>
        <v/>
      </c>
      <c r="S65">
        <f>'Configuración'!E65</f>
        <v/>
      </c>
    </row>
    <row r="66" ht="22" customHeight="1">
      <c r="A66" s="23" t="n"/>
      <c r="B66" s="23" t="n"/>
      <c r="C66" s="23" t="n"/>
      <c r="D66" s="49" t="n"/>
      <c r="E66" s="50" t="n"/>
      <c r="F66" s="23" t="n"/>
      <c r="G66" s="51" t="n"/>
      <c r="H66" s="52" t="n"/>
      <c r="I66" s="28" t="n"/>
      <c r="J66" s="28" t="n"/>
      <c r="K66" s="28" t="n"/>
      <c r="L66" s="28" t="n"/>
      <c r="M66" s="23" t="n"/>
      <c r="N66" s="53">
        <f>IF(OR(D66="",E66=""),"",D66+E66)</f>
        <v/>
      </c>
      <c r="O66" s="54">
        <f>IF(OR(N66="",L66&lt;&gt;"Sí"),"",INT(N66-('Configuración'!$B$3+'Configuración'!$B$4)))</f>
        <v/>
      </c>
      <c r="P66" s="53">
        <f>IF(OR(N66="",L66&lt;&gt;"Sí",N66&lt;('Configuración'!$B$3+'Configuración'!$B$4)),"",N66+ROW()/100000000)</f>
        <v/>
      </c>
      <c r="Q66" s="31">
        <f>IF(COUNTA($A66:$M66)=0,"",IF($L66="","Revisar datos",IF($L66&lt;&gt;"Sí","Fuera del calendario",IF(OR($A66="",$B66="",$C66="",$D66="",$E66="",$F66="",$G66="",$H66="",$I66="",$K66="",COUNTIF($A$8:$A$157,$A66)&gt;1,AND($J66&lt;&gt;"",$J66=$I66)),"Revisar datos",IF($N66&lt;('Configuración'!$B$3+'Configuración'!$B$4),"Salida pasada",IF(AND($N66-('Configuración'!$B$3+'Configuración'!$B$4)&lt;='Configuración'!$B$6,$K66&lt;&gt;"Lista"),"Inminente y no lista",IF($N66-('Configuración'!$B$3+'Configuración'!$B$4)&lt;='Configuración'!$B$6,"Salida inminente",IF(AND($N66-('Configuración'!$B$3+'Configuración'!$B$4)&lt;='Configuración'!$B$5,$K66&lt;&gt;"Lista"),"Preparación pendiente","Sin aviso"))))))))</f>
        <v/>
      </c>
      <c r="R66">
        <f>'Configuración'!D66</f>
        <v/>
      </c>
      <c r="S66">
        <f>'Configuración'!E66</f>
        <v/>
      </c>
    </row>
    <row r="67" ht="22" customHeight="1">
      <c r="A67" s="23" t="n"/>
      <c r="B67" s="23" t="n"/>
      <c r="C67" s="23" t="n"/>
      <c r="D67" s="49" t="n"/>
      <c r="E67" s="50" t="n"/>
      <c r="F67" s="23" t="n"/>
      <c r="G67" s="51" t="n"/>
      <c r="H67" s="52" t="n"/>
      <c r="I67" s="28" t="n"/>
      <c r="J67" s="28" t="n"/>
      <c r="K67" s="28" t="n"/>
      <c r="L67" s="28" t="n"/>
      <c r="M67" s="23" t="n"/>
      <c r="N67" s="53">
        <f>IF(OR(D67="",E67=""),"",D67+E67)</f>
        <v/>
      </c>
      <c r="O67" s="54">
        <f>IF(OR(N67="",L67&lt;&gt;"Sí"),"",INT(N67-('Configuración'!$B$3+'Configuración'!$B$4)))</f>
        <v/>
      </c>
      <c r="P67" s="53">
        <f>IF(OR(N67="",L67&lt;&gt;"Sí",N67&lt;('Configuración'!$B$3+'Configuración'!$B$4)),"",N67+ROW()/100000000)</f>
        <v/>
      </c>
      <c r="Q67" s="31">
        <f>IF(COUNTA($A67:$M67)=0,"",IF($L67="","Revisar datos",IF($L67&lt;&gt;"Sí","Fuera del calendario",IF(OR($A67="",$B67="",$C67="",$D67="",$E67="",$F67="",$G67="",$H67="",$I67="",$K67="",COUNTIF($A$8:$A$157,$A67)&gt;1,AND($J67&lt;&gt;"",$J67=$I67)),"Revisar datos",IF($N67&lt;('Configuración'!$B$3+'Configuración'!$B$4),"Salida pasada",IF(AND($N67-('Configuración'!$B$3+'Configuración'!$B$4)&lt;='Configuración'!$B$6,$K67&lt;&gt;"Lista"),"Inminente y no lista",IF($N67-('Configuración'!$B$3+'Configuración'!$B$4)&lt;='Configuración'!$B$6,"Salida inminente",IF(AND($N67-('Configuración'!$B$3+'Configuración'!$B$4)&lt;='Configuración'!$B$5,$K67&lt;&gt;"Lista"),"Preparación pendiente","Sin aviso"))))))))</f>
        <v/>
      </c>
      <c r="R67">
        <f>'Configuración'!D67</f>
        <v/>
      </c>
      <c r="S67">
        <f>'Configuración'!E67</f>
        <v/>
      </c>
    </row>
    <row r="68" ht="22" customHeight="1">
      <c r="A68" s="23" t="n"/>
      <c r="B68" s="23" t="n"/>
      <c r="C68" s="23" t="n"/>
      <c r="D68" s="49" t="n"/>
      <c r="E68" s="50" t="n"/>
      <c r="F68" s="23" t="n"/>
      <c r="G68" s="51" t="n"/>
      <c r="H68" s="52" t="n"/>
      <c r="I68" s="28" t="n"/>
      <c r="J68" s="28" t="n"/>
      <c r="K68" s="28" t="n"/>
      <c r="L68" s="28" t="n"/>
      <c r="M68" s="23" t="n"/>
      <c r="N68" s="53">
        <f>IF(OR(D68="",E68=""),"",D68+E68)</f>
        <v/>
      </c>
      <c r="O68" s="54">
        <f>IF(OR(N68="",L68&lt;&gt;"Sí"),"",INT(N68-('Configuración'!$B$3+'Configuración'!$B$4)))</f>
        <v/>
      </c>
      <c r="P68" s="53">
        <f>IF(OR(N68="",L68&lt;&gt;"Sí",N68&lt;('Configuración'!$B$3+'Configuración'!$B$4)),"",N68+ROW()/100000000)</f>
        <v/>
      </c>
      <c r="Q68" s="31">
        <f>IF(COUNTA($A68:$M68)=0,"",IF($L68="","Revisar datos",IF($L68&lt;&gt;"Sí","Fuera del calendario",IF(OR($A68="",$B68="",$C68="",$D68="",$E68="",$F68="",$G68="",$H68="",$I68="",$K68="",COUNTIF($A$8:$A$157,$A68)&gt;1,AND($J68&lt;&gt;"",$J68=$I68)),"Revisar datos",IF($N68&lt;('Configuración'!$B$3+'Configuración'!$B$4),"Salida pasada",IF(AND($N68-('Configuración'!$B$3+'Configuración'!$B$4)&lt;='Configuración'!$B$6,$K68&lt;&gt;"Lista"),"Inminente y no lista",IF($N68-('Configuración'!$B$3+'Configuración'!$B$4)&lt;='Configuración'!$B$6,"Salida inminente",IF(AND($N68-('Configuración'!$B$3+'Configuración'!$B$4)&lt;='Configuración'!$B$5,$K68&lt;&gt;"Lista"),"Preparación pendiente","Sin aviso"))))))))</f>
        <v/>
      </c>
      <c r="R68">
        <f>'Configuración'!D68</f>
        <v/>
      </c>
      <c r="S68">
        <f>'Configuración'!E68</f>
        <v/>
      </c>
    </row>
    <row r="69" ht="22" customHeight="1">
      <c r="A69" s="23" t="n"/>
      <c r="B69" s="23" t="n"/>
      <c r="C69" s="23" t="n"/>
      <c r="D69" s="49" t="n"/>
      <c r="E69" s="50" t="n"/>
      <c r="F69" s="23" t="n"/>
      <c r="G69" s="51" t="n"/>
      <c r="H69" s="52" t="n"/>
      <c r="I69" s="28" t="n"/>
      <c r="J69" s="28" t="n"/>
      <c r="K69" s="28" t="n"/>
      <c r="L69" s="28" t="n"/>
      <c r="M69" s="23" t="n"/>
      <c r="N69" s="53">
        <f>IF(OR(D69="",E69=""),"",D69+E69)</f>
        <v/>
      </c>
      <c r="O69" s="54">
        <f>IF(OR(N69="",L69&lt;&gt;"Sí"),"",INT(N69-('Configuración'!$B$3+'Configuración'!$B$4)))</f>
        <v/>
      </c>
      <c r="P69" s="53">
        <f>IF(OR(N69="",L69&lt;&gt;"Sí",N69&lt;('Configuración'!$B$3+'Configuración'!$B$4)),"",N69+ROW()/100000000)</f>
        <v/>
      </c>
      <c r="Q69" s="31">
        <f>IF(COUNTA($A69:$M69)=0,"",IF($L69="","Revisar datos",IF($L69&lt;&gt;"Sí","Fuera del calendario",IF(OR($A69="",$B69="",$C69="",$D69="",$E69="",$F69="",$G69="",$H69="",$I69="",$K69="",COUNTIF($A$8:$A$157,$A69)&gt;1,AND($J69&lt;&gt;"",$J69=$I69)),"Revisar datos",IF($N69&lt;('Configuración'!$B$3+'Configuración'!$B$4),"Salida pasada",IF(AND($N69-('Configuración'!$B$3+'Configuración'!$B$4)&lt;='Configuración'!$B$6,$K69&lt;&gt;"Lista"),"Inminente y no lista",IF($N69-('Configuración'!$B$3+'Configuración'!$B$4)&lt;='Configuración'!$B$6,"Salida inminente",IF(AND($N69-('Configuración'!$B$3+'Configuración'!$B$4)&lt;='Configuración'!$B$5,$K69&lt;&gt;"Lista"),"Preparación pendiente","Sin aviso"))))))))</f>
        <v/>
      </c>
      <c r="R69">
        <f>'Configuración'!D69</f>
        <v/>
      </c>
      <c r="S69">
        <f>'Configuración'!E69</f>
        <v/>
      </c>
    </row>
    <row r="70" ht="22" customHeight="1">
      <c r="A70" s="23" t="n"/>
      <c r="B70" s="23" t="n"/>
      <c r="C70" s="23" t="n"/>
      <c r="D70" s="49" t="n"/>
      <c r="E70" s="50" t="n"/>
      <c r="F70" s="23" t="n"/>
      <c r="G70" s="51" t="n"/>
      <c r="H70" s="52" t="n"/>
      <c r="I70" s="28" t="n"/>
      <c r="J70" s="28" t="n"/>
      <c r="K70" s="28" t="n"/>
      <c r="L70" s="28" t="n"/>
      <c r="M70" s="23" t="n"/>
      <c r="N70" s="53">
        <f>IF(OR(D70="",E70=""),"",D70+E70)</f>
        <v/>
      </c>
      <c r="O70" s="54">
        <f>IF(OR(N70="",L70&lt;&gt;"Sí"),"",INT(N70-('Configuración'!$B$3+'Configuración'!$B$4)))</f>
        <v/>
      </c>
      <c r="P70" s="53">
        <f>IF(OR(N70="",L70&lt;&gt;"Sí",N70&lt;('Configuración'!$B$3+'Configuración'!$B$4)),"",N70+ROW()/100000000)</f>
        <v/>
      </c>
      <c r="Q70" s="31">
        <f>IF(COUNTA($A70:$M70)=0,"",IF($L70="","Revisar datos",IF($L70&lt;&gt;"Sí","Fuera del calendario",IF(OR($A70="",$B70="",$C70="",$D70="",$E70="",$F70="",$G70="",$H70="",$I70="",$K70="",COUNTIF($A$8:$A$157,$A70)&gt;1,AND($J70&lt;&gt;"",$J70=$I70)),"Revisar datos",IF($N70&lt;('Configuración'!$B$3+'Configuración'!$B$4),"Salida pasada",IF(AND($N70-('Configuración'!$B$3+'Configuración'!$B$4)&lt;='Configuración'!$B$6,$K70&lt;&gt;"Lista"),"Inminente y no lista",IF($N70-('Configuración'!$B$3+'Configuración'!$B$4)&lt;='Configuración'!$B$6,"Salida inminente",IF(AND($N70-('Configuración'!$B$3+'Configuración'!$B$4)&lt;='Configuración'!$B$5,$K70&lt;&gt;"Lista"),"Preparación pendiente","Sin aviso"))))))))</f>
        <v/>
      </c>
      <c r="R70">
        <f>'Configuración'!D70</f>
        <v/>
      </c>
      <c r="S70">
        <f>'Configuración'!E70</f>
        <v/>
      </c>
    </row>
    <row r="71" ht="22" customHeight="1">
      <c r="A71" s="23" t="n"/>
      <c r="B71" s="23" t="n"/>
      <c r="C71" s="23" t="n"/>
      <c r="D71" s="49" t="n"/>
      <c r="E71" s="50" t="n"/>
      <c r="F71" s="23" t="n"/>
      <c r="G71" s="51" t="n"/>
      <c r="H71" s="52" t="n"/>
      <c r="I71" s="28" t="n"/>
      <c r="J71" s="28" t="n"/>
      <c r="K71" s="28" t="n"/>
      <c r="L71" s="28" t="n"/>
      <c r="M71" s="23" t="n"/>
      <c r="N71" s="53">
        <f>IF(OR(D71="",E71=""),"",D71+E71)</f>
        <v/>
      </c>
      <c r="O71" s="54">
        <f>IF(OR(N71="",L71&lt;&gt;"Sí"),"",INT(N71-('Configuración'!$B$3+'Configuración'!$B$4)))</f>
        <v/>
      </c>
      <c r="P71" s="53">
        <f>IF(OR(N71="",L71&lt;&gt;"Sí",N71&lt;('Configuración'!$B$3+'Configuración'!$B$4)),"",N71+ROW()/100000000)</f>
        <v/>
      </c>
      <c r="Q71" s="31">
        <f>IF(COUNTA($A71:$M71)=0,"",IF($L71="","Revisar datos",IF($L71&lt;&gt;"Sí","Fuera del calendario",IF(OR($A71="",$B71="",$C71="",$D71="",$E71="",$F71="",$G71="",$H71="",$I71="",$K71="",COUNTIF($A$8:$A$157,$A71)&gt;1,AND($J71&lt;&gt;"",$J71=$I71)),"Revisar datos",IF($N71&lt;('Configuración'!$B$3+'Configuración'!$B$4),"Salida pasada",IF(AND($N71-('Configuración'!$B$3+'Configuración'!$B$4)&lt;='Configuración'!$B$6,$K71&lt;&gt;"Lista"),"Inminente y no lista",IF($N71-('Configuración'!$B$3+'Configuración'!$B$4)&lt;='Configuración'!$B$6,"Salida inminente",IF(AND($N71-('Configuración'!$B$3+'Configuración'!$B$4)&lt;='Configuración'!$B$5,$K71&lt;&gt;"Lista"),"Preparación pendiente","Sin aviso"))))))))</f>
        <v/>
      </c>
      <c r="R71">
        <f>'Configuración'!D71</f>
        <v/>
      </c>
      <c r="S71">
        <f>'Configuración'!E71</f>
        <v/>
      </c>
    </row>
    <row r="72" ht="22" customHeight="1">
      <c r="A72" s="23" t="n"/>
      <c r="B72" s="23" t="n"/>
      <c r="C72" s="23" t="n"/>
      <c r="D72" s="49" t="n"/>
      <c r="E72" s="50" t="n"/>
      <c r="F72" s="23" t="n"/>
      <c r="G72" s="51" t="n"/>
      <c r="H72" s="52" t="n"/>
      <c r="I72" s="28" t="n"/>
      <c r="J72" s="28" t="n"/>
      <c r="K72" s="28" t="n"/>
      <c r="L72" s="28" t="n"/>
      <c r="M72" s="23" t="n"/>
      <c r="N72" s="53">
        <f>IF(OR(D72="",E72=""),"",D72+E72)</f>
        <v/>
      </c>
      <c r="O72" s="54">
        <f>IF(OR(N72="",L72&lt;&gt;"Sí"),"",INT(N72-('Configuración'!$B$3+'Configuración'!$B$4)))</f>
        <v/>
      </c>
      <c r="P72" s="53">
        <f>IF(OR(N72="",L72&lt;&gt;"Sí",N72&lt;('Configuración'!$B$3+'Configuración'!$B$4)),"",N72+ROW()/100000000)</f>
        <v/>
      </c>
      <c r="Q72" s="31">
        <f>IF(COUNTA($A72:$M72)=0,"",IF($L72="","Revisar datos",IF($L72&lt;&gt;"Sí","Fuera del calendario",IF(OR($A72="",$B72="",$C72="",$D72="",$E72="",$F72="",$G72="",$H72="",$I72="",$K72="",COUNTIF($A$8:$A$157,$A72)&gt;1,AND($J72&lt;&gt;"",$J72=$I72)),"Revisar datos",IF($N72&lt;('Configuración'!$B$3+'Configuración'!$B$4),"Salida pasada",IF(AND($N72-('Configuración'!$B$3+'Configuración'!$B$4)&lt;='Configuración'!$B$6,$K72&lt;&gt;"Lista"),"Inminente y no lista",IF($N72-('Configuración'!$B$3+'Configuración'!$B$4)&lt;='Configuración'!$B$6,"Salida inminente",IF(AND($N72-('Configuración'!$B$3+'Configuración'!$B$4)&lt;='Configuración'!$B$5,$K72&lt;&gt;"Lista"),"Preparación pendiente","Sin aviso"))))))))</f>
        <v/>
      </c>
      <c r="R72">
        <f>'Configuración'!D72</f>
        <v/>
      </c>
      <c r="S72">
        <f>'Configuración'!E72</f>
        <v/>
      </c>
    </row>
    <row r="73" ht="22" customHeight="1">
      <c r="A73" s="23" t="n"/>
      <c r="B73" s="23" t="n"/>
      <c r="C73" s="23" t="n"/>
      <c r="D73" s="49" t="n"/>
      <c r="E73" s="50" t="n"/>
      <c r="F73" s="23" t="n"/>
      <c r="G73" s="51" t="n"/>
      <c r="H73" s="52" t="n"/>
      <c r="I73" s="28" t="n"/>
      <c r="J73" s="28" t="n"/>
      <c r="K73" s="28" t="n"/>
      <c r="L73" s="28" t="n"/>
      <c r="M73" s="23" t="n"/>
      <c r="N73" s="53">
        <f>IF(OR(D73="",E73=""),"",D73+E73)</f>
        <v/>
      </c>
      <c r="O73" s="54">
        <f>IF(OR(N73="",L73&lt;&gt;"Sí"),"",INT(N73-('Configuración'!$B$3+'Configuración'!$B$4)))</f>
        <v/>
      </c>
      <c r="P73" s="53">
        <f>IF(OR(N73="",L73&lt;&gt;"Sí",N73&lt;('Configuración'!$B$3+'Configuración'!$B$4)),"",N73+ROW()/100000000)</f>
        <v/>
      </c>
      <c r="Q73" s="31">
        <f>IF(COUNTA($A73:$M73)=0,"",IF($L73="","Revisar datos",IF($L73&lt;&gt;"Sí","Fuera del calendario",IF(OR($A73="",$B73="",$C73="",$D73="",$E73="",$F73="",$G73="",$H73="",$I73="",$K73="",COUNTIF($A$8:$A$157,$A73)&gt;1,AND($J73&lt;&gt;"",$J73=$I73)),"Revisar datos",IF($N73&lt;('Configuración'!$B$3+'Configuración'!$B$4),"Salida pasada",IF(AND($N73-('Configuración'!$B$3+'Configuración'!$B$4)&lt;='Configuración'!$B$6,$K73&lt;&gt;"Lista"),"Inminente y no lista",IF($N73-('Configuración'!$B$3+'Configuración'!$B$4)&lt;='Configuración'!$B$6,"Salida inminente",IF(AND($N73-('Configuración'!$B$3+'Configuración'!$B$4)&lt;='Configuración'!$B$5,$K73&lt;&gt;"Lista"),"Preparación pendiente","Sin aviso"))))))))</f>
        <v/>
      </c>
      <c r="R73">
        <f>'Configuración'!D73</f>
        <v/>
      </c>
      <c r="S73">
        <f>'Configuración'!E73</f>
        <v/>
      </c>
    </row>
    <row r="74" ht="22" customHeight="1">
      <c r="A74" s="23" t="n"/>
      <c r="B74" s="23" t="n"/>
      <c r="C74" s="23" t="n"/>
      <c r="D74" s="49" t="n"/>
      <c r="E74" s="50" t="n"/>
      <c r="F74" s="23" t="n"/>
      <c r="G74" s="51" t="n"/>
      <c r="H74" s="52" t="n"/>
      <c r="I74" s="28" t="n"/>
      <c r="J74" s="28" t="n"/>
      <c r="K74" s="28" t="n"/>
      <c r="L74" s="28" t="n"/>
      <c r="M74" s="23" t="n"/>
      <c r="N74" s="53">
        <f>IF(OR(D74="",E74=""),"",D74+E74)</f>
        <v/>
      </c>
      <c r="O74" s="54">
        <f>IF(OR(N74="",L74&lt;&gt;"Sí"),"",INT(N74-('Configuración'!$B$3+'Configuración'!$B$4)))</f>
        <v/>
      </c>
      <c r="P74" s="53">
        <f>IF(OR(N74="",L74&lt;&gt;"Sí",N74&lt;('Configuración'!$B$3+'Configuración'!$B$4)),"",N74+ROW()/100000000)</f>
        <v/>
      </c>
      <c r="Q74" s="31">
        <f>IF(COUNTA($A74:$M74)=0,"",IF($L74="","Revisar datos",IF($L74&lt;&gt;"Sí","Fuera del calendario",IF(OR($A74="",$B74="",$C74="",$D74="",$E74="",$F74="",$G74="",$H74="",$I74="",$K74="",COUNTIF($A$8:$A$157,$A74)&gt;1,AND($J74&lt;&gt;"",$J74=$I74)),"Revisar datos",IF($N74&lt;('Configuración'!$B$3+'Configuración'!$B$4),"Salida pasada",IF(AND($N74-('Configuración'!$B$3+'Configuración'!$B$4)&lt;='Configuración'!$B$6,$K74&lt;&gt;"Lista"),"Inminente y no lista",IF($N74-('Configuración'!$B$3+'Configuración'!$B$4)&lt;='Configuración'!$B$6,"Salida inminente",IF(AND($N74-('Configuración'!$B$3+'Configuración'!$B$4)&lt;='Configuración'!$B$5,$K74&lt;&gt;"Lista"),"Preparación pendiente","Sin aviso"))))))))</f>
        <v/>
      </c>
      <c r="R74">
        <f>'Configuración'!D74</f>
        <v/>
      </c>
      <c r="S74">
        <f>'Configuración'!E74</f>
        <v/>
      </c>
    </row>
    <row r="75" ht="22" customHeight="1">
      <c r="A75" s="23" t="n"/>
      <c r="B75" s="23" t="n"/>
      <c r="C75" s="23" t="n"/>
      <c r="D75" s="49" t="n"/>
      <c r="E75" s="50" t="n"/>
      <c r="F75" s="23" t="n"/>
      <c r="G75" s="51" t="n"/>
      <c r="H75" s="52" t="n"/>
      <c r="I75" s="28" t="n"/>
      <c r="J75" s="28" t="n"/>
      <c r="K75" s="28" t="n"/>
      <c r="L75" s="28" t="n"/>
      <c r="M75" s="23" t="n"/>
      <c r="N75" s="53">
        <f>IF(OR(D75="",E75=""),"",D75+E75)</f>
        <v/>
      </c>
      <c r="O75" s="54">
        <f>IF(OR(N75="",L75&lt;&gt;"Sí"),"",INT(N75-('Configuración'!$B$3+'Configuración'!$B$4)))</f>
        <v/>
      </c>
      <c r="P75" s="53">
        <f>IF(OR(N75="",L75&lt;&gt;"Sí",N75&lt;('Configuración'!$B$3+'Configuración'!$B$4)),"",N75+ROW()/100000000)</f>
        <v/>
      </c>
      <c r="Q75" s="31">
        <f>IF(COUNTA($A75:$M75)=0,"",IF($L75="","Revisar datos",IF($L75&lt;&gt;"Sí","Fuera del calendario",IF(OR($A75="",$B75="",$C75="",$D75="",$E75="",$F75="",$G75="",$H75="",$I75="",$K75="",COUNTIF($A$8:$A$157,$A75)&gt;1,AND($J75&lt;&gt;"",$J75=$I75)),"Revisar datos",IF($N75&lt;('Configuración'!$B$3+'Configuración'!$B$4),"Salida pasada",IF(AND($N75-('Configuración'!$B$3+'Configuración'!$B$4)&lt;='Configuración'!$B$6,$K75&lt;&gt;"Lista"),"Inminente y no lista",IF($N75-('Configuración'!$B$3+'Configuración'!$B$4)&lt;='Configuración'!$B$6,"Salida inminente",IF(AND($N75-('Configuración'!$B$3+'Configuración'!$B$4)&lt;='Configuración'!$B$5,$K75&lt;&gt;"Lista"),"Preparación pendiente","Sin aviso"))))))))</f>
        <v/>
      </c>
      <c r="R75">
        <f>'Configuración'!D75</f>
        <v/>
      </c>
      <c r="S75">
        <f>'Configuración'!E75</f>
        <v/>
      </c>
    </row>
    <row r="76" ht="22" customHeight="1">
      <c r="A76" s="23" t="n"/>
      <c r="B76" s="23" t="n"/>
      <c r="C76" s="23" t="n"/>
      <c r="D76" s="49" t="n"/>
      <c r="E76" s="50" t="n"/>
      <c r="F76" s="23" t="n"/>
      <c r="G76" s="51" t="n"/>
      <c r="H76" s="52" t="n"/>
      <c r="I76" s="28" t="n"/>
      <c r="J76" s="28" t="n"/>
      <c r="K76" s="28" t="n"/>
      <c r="L76" s="28" t="n"/>
      <c r="M76" s="23" t="n"/>
      <c r="N76" s="53">
        <f>IF(OR(D76="",E76=""),"",D76+E76)</f>
        <v/>
      </c>
      <c r="O76" s="54">
        <f>IF(OR(N76="",L76&lt;&gt;"Sí"),"",INT(N76-('Configuración'!$B$3+'Configuración'!$B$4)))</f>
        <v/>
      </c>
      <c r="P76" s="53">
        <f>IF(OR(N76="",L76&lt;&gt;"Sí",N76&lt;('Configuración'!$B$3+'Configuración'!$B$4)),"",N76+ROW()/100000000)</f>
        <v/>
      </c>
      <c r="Q76" s="31">
        <f>IF(COUNTA($A76:$M76)=0,"",IF($L76="","Revisar datos",IF($L76&lt;&gt;"Sí","Fuera del calendario",IF(OR($A76="",$B76="",$C76="",$D76="",$E76="",$F76="",$G76="",$H76="",$I76="",$K76="",COUNTIF($A$8:$A$157,$A76)&gt;1,AND($J76&lt;&gt;"",$J76=$I76)),"Revisar datos",IF($N76&lt;('Configuración'!$B$3+'Configuración'!$B$4),"Salida pasada",IF(AND($N76-('Configuración'!$B$3+'Configuración'!$B$4)&lt;='Configuración'!$B$6,$K76&lt;&gt;"Lista"),"Inminente y no lista",IF($N76-('Configuración'!$B$3+'Configuración'!$B$4)&lt;='Configuración'!$B$6,"Salida inminente",IF(AND($N76-('Configuración'!$B$3+'Configuración'!$B$4)&lt;='Configuración'!$B$5,$K76&lt;&gt;"Lista"),"Preparación pendiente","Sin aviso"))))))))</f>
        <v/>
      </c>
      <c r="R76">
        <f>'Configuración'!D76</f>
        <v/>
      </c>
      <c r="S76">
        <f>'Configuración'!E76</f>
        <v/>
      </c>
    </row>
    <row r="77" ht="22" customHeight="1">
      <c r="A77" s="23" t="n"/>
      <c r="B77" s="23" t="n"/>
      <c r="C77" s="23" t="n"/>
      <c r="D77" s="49" t="n"/>
      <c r="E77" s="50" t="n"/>
      <c r="F77" s="23" t="n"/>
      <c r="G77" s="51" t="n"/>
      <c r="H77" s="52" t="n"/>
      <c r="I77" s="28" t="n"/>
      <c r="J77" s="28" t="n"/>
      <c r="K77" s="28" t="n"/>
      <c r="L77" s="28" t="n"/>
      <c r="M77" s="23" t="n"/>
      <c r="N77" s="53">
        <f>IF(OR(D77="",E77=""),"",D77+E77)</f>
        <v/>
      </c>
      <c r="O77" s="54">
        <f>IF(OR(N77="",L77&lt;&gt;"Sí"),"",INT(N77-('Configuración'!$B$3+'Configuración'!$B$4)))</f>
        <v/>
      </c>
      <c r="P77" s="53">
        <f>IF(OR(N77="",L77&lt;&gt;"Sí",N77&lt;('Configuración'!$B$3+'Configuración'!$B$4)),"",N77+ROW()/100000000)</f>
        <v/>
      </c>
      <c r="Q77" s="31">
        <f>IF(COUNTA($A77:$M77)=0,"",IF($L77="","Revisar datos",IF($L77&lt;&gt;"Sí","Fuera del calendario",IF(OR($A77="",$B77="",$C77="",$D77="",$E77="",$F77="",$G77="",$H77="",$I77="",$K77="",COUNTIF($A$8:$A$157,$A77)&gt;1,AND($J77&lt;&gt;"",$J77=$I77)),"Revisar datos",IF($N77&lt;('Configuración'!$B$3+'Configuración'!$B$4),"Salida pasada",IF(AND($N77-('Configuración'!$B$3+'Configuración'!$B$4)&lt;='Configuración'!$B$6,$K77&lt;&gt;"Lista"),"Inminente y no lista",IF($N77-('Configuración'!$B$3+'Configuración'!$B$4)&lt;='Configuración'!$B$6,"Salida inminente",IF(AND($N77-('Configuración'!$B$3+'Configuración'!$B$4)&lt;='Configuración'!$B$5,$K77&lt;&gt;"Lista"),"Preparación pendiente","Sin aviso"))))))))</f>
        <v/>
      </c>
      <c r="R77">
        <f>'Configuración'!D77</f>
        <v/>
      </c>
      <c r="S77">
        <f>'Configuración'!E77</f>
        <v/>
      </c>
    </row>
    <row r="78" ht="22" customHeight="1">
      <c r="A78" s="23" t="n"/>
      <c r="B78" s="23" t="n"/>
      <c r="C78" s="23" t="n"/>
      <c r="D78" s="49" t="n"/>
      <c r="E78" s="50" t="n"/>
      <c r="F78" s="23" t="n"/>
      <c r="G78" s="51" t="n"/>
      <c r="H78" s="52" t="n"/>
      <c r="I78" s="28" t="n"/>
      <c r="J78" s="28" t="n"/>
      <c r="K78" s="28" t="n"/>
      <c r="L78" s="28" t="n"/>
      <c r="M78" s="23" t="n"/>
      <c r="N78" s="53">
        <f>IF(OR(D78="",E78=""),"",D78+E78)</f>
        <v/>
      </c>
      <c r="O78" s="54">
        <f>IF(OR(N78="",L78&lt;&gt;"Sí"),"",INT(N78-('Configuración'!$B$3+'Configuración'!$B$4)))</f>
        <v/>
      </c>
      <c r="P78" s="53">
        <f>IF(OR(N78="",L78&lt;&gt;"Sí",N78&lt;('Configuración'!$B$3+'Configuración'!$B$4)),"",N78+ROW()/100000000)</f>
        <v/>
      </c>
      <c r="Q78" s="31">
        <f>IF(COUNTA($A78:$M78)=0,"",IF($L78="","Revisar datos",IF($L78&lt;&gt;"Sí","Fuera del calendario",IF(OR($A78="",$B78="",$C78="",$D78="",$E78="",$F78="",$G78="",$H78="",$I78="",$K78="",COUNTIF($A$8:$A$157,$A78)&gt;1,AND($J78&lt;&gt;"",$J78=$I78)),"Revisar datos",IF($N78&lt;('Configuración'!$B$3+'Configuración'!$B$4),"Salida pasada",IF(AND($N78-('Configuración'!$B$3+'Configuración'!$B$4)&lt;='Configuración'!$B$6,$K78&lt;&gt;"Lista"),"Inminente y no lista",IF($N78-('Configuración'!$B$3+'Configuración'!$B$4)&lt;='Configuración'!$B$6,"Salida inminente",IF(AND($N78-('Configuración'!$B$3+'Configuración'!$B$4)&lt;='Configuración'!$B$5,$K78&lt;&gt;"Lista"),"Preparación pendiente","Sin aviso"))))))))</f>
        <v/>
      </c>
      <c r="R78">
        <f>'Configuración'!D78</f>
        <v/>
      </c>
      <c r="S78">
        <f>'Configuración'!E78</f>
        <v/>
      </c>
    </row>
    <row r="79" ht="22" customHeight="1">
      <c r="A79" s="23" t="n"/>
      <c r="B79" s="23" t="n"/>
      <c r="C79" s="23" t="n"/>
      <c r="D79" s="49" t="n"/>
      <c r="E79" s="50" t="n"/>
      <c r="F79" s="23" t="n"/>
      <c r="G79" s="51" t="n"/>
      <c r="H79" s="52" t="n"/>
      <c r="I79" s="28" t="n"/>
      <c r="J79" s="28" t="n"/>
      <c r="K79" s="28" t="n"/>
      <c r="L79" s="28" t="n"/>
      <c r="M79" s="23" t="n"/>
      <c r="N79" s="53">
        <f>IF(OR(D79="",E79=""),"",D79+E79)</f>
        <v/>
      </c>
      <c r="O79" s="54">
        <f>IF(OR(N79="",L79&lt;&gt;"Sí"),"",INT(N79-('Configuración'!$B$3+'Configuración'!$B$4)))</f>
        <v/>
      </c>
      <c r="P79" s="53">
        <f>IF(OR(N79="",L79&lt;&gt;"Sí",N79&lt;('Configuración'!$B$3+'Configuración'!$B$4)),"",N79+ROW()/100000000)</f>
        <v/>
      </c>
      <c r="Q79" s="31">
        <f>IF(COUNTA($A79:$M79)=0,"",IF($L79="","Revisar datos",IF($L79&lt;&gt;"Sí","Fuera del calendario",IF(OR($A79="",$B79="",$C79="",$D79="",$E79="",$F79="",$G79="",$H79="",$I79="",$K79="",COUNTIF($A$8:$A$157,$A79)&gt;1,AND($J79&lt;&gt;"",$J79=$I79)),"Revisar datos",IF($N79&lt;('Configuración'!$B$3+'Configuración'!$B$4),"Salida pasada",IF(AND($N79-('Configuración'!$B$3+'Configuración'!$B$4)&lt;='Configuración'!$B$6,$K79&lt;&gt;"Lista"),"Inminente y no lista",IF($N79-('Configuración'!$B$3+'Configuración'!$B$4)&lt;='Configuración'!$B$6,"Salida inminente",IF(AND($N79-('Configuración'!$B$3+'Configuración'!$B$4)&lt;='Configuración'!$B$5,$K79&lt;&gt;"Lista"),"Preparación pendiente","Sin aviso"))))))))</f>
        <v/>
      </c>
      <c r="R79">
        <f>'Configuración'!D79</f>
        <v/>
      </c>
      <c r="S79">
        <f>'Configuración'!E79</f>
        <v/>
      </c>
    </row>
    <row r="80" ht="22" customHeight="1">
      <c r="A80" s="23" t="n"/>
      <c r="B80" s="23" t="n"/>
      <c r="C80" s="23" t="n"/>
      <c r="D80" s="49" t="n"/>
      <c r="E80" s="50" t="n"/>
      <c r="F80" s="23" t="n"/>
      <c r="G80" s="51" t="n"/>
      <c r="H80" s="52" t="n"/>
      <c r="I80" s="28" t="n"/>
      <c r="J80" s="28" t="n"/>
      <c r="K80" s="28" t="n"/>
      <c r="L80" s="28" t="n"/>
      <c r="M80" s="23" t="n"/>
      <c r="N80" s="53">
        <f>IF(OR(D80="",E80=""),"",D80+E80)</f>
        <v/>
      </c>
      <c r="O80" s="54">
        <f>IF(OR(N80="",L80&lt;&gt;"Sí"),"",INT(N80-('Configuración'!$B$3+'Configuración'!$B$4)))</f>
        <v/>
      </c>
      <c r="P80" s="53">
        <f>IF(OR(N80="",L80&lt;&gt;"Sí",N80&lt;('Configuración'!$B$3+'Configuración'!$B$4)),"",N80+ROW()/100000000)</f>
        <v/>
      </c>
      <c r="Q80" s="31">
        <f>IF(COUNTA($A80:$M80)=0,"",IF($L80="","Revisar datos",IF($L80&lt;&gt;"Sí","Fuera del calendario",IF(OR($A80="",$B80="",$C80="",$D80="",$E80="",$F80="",$G80="",$H80="",$I80="",$K80="",COUNTIF($A$8:$A$157,$A80)&gt;1,AND($J80&lt;&gt;"",$J80=$I80)),"Revisar datos",IF($N80&lt;('Configuración'!$B$3+'Configuración'!$B$4),"Salida pasada",IF(AND($N80-('Configuración'!$B$3+'Configuración'!$B$4)&lt;='Configuración'!$B$6,$K80&lt;&gt;"Lista"),"Inminente y no lista",IF($N80-('Configuración'!$B$3+'Configuración'!$B$4)&lt;='Configuración'!$B$6,"Salida inminente",IF(AND($N80-('Configuración'!$B$3+'Configuración'!$B$4)&lt;='Configuración'!$B$5,$K80&lt;&gt;"Lista"),"Preparación pendiente","Sin aviso"))))))))</f>
        <v/>
      </c>
      <c r="R80">
        <f>'Configuración'!D80</f>
        <v/>
      </c>
      <c r="S80">
        <f>'Configuración'!E80</f>
        <v/>
      </c>
    </row>
    <row r="81" ht="22" customHeight="1">
      <c r="A81" s="23" t="n"/>
      <c r="B81" s="23" t="n"/>
      <c r="C81" s="23" t="n"/>
      <c r="D81" s="49" t="n"/>
      <c r="E81" s="50" t="n"/>
      <c r="F81" s="23" t="n"/>
      <c r="G81" s="51" t="n"/>
      <c r="H81" s="52" t="n"/>
      <c r="I81" s="28" t="n"/>
      <c r="J81" s="28" t="n"/>
      <c r="K81" s="28" t="n"/>
      <c r="L81" s="28" t="n"/>
      <c r="M81" s="23" t="n"/>
      <c r="N81" s="53">
        <f>IF(OR(D81="",E81=""),"",D81+E81)</f>
        <v/>
      </c>
      <c r="O81" s="54">
        <f>IF(OR(N81="",L81&lt;&gt;"Sí"),"",INT(N81-('Configuración'!$B$3+'Configuración'!$B$4)))</f>
        <v/>
      </c>
      <c r="P81" s="53">
        <f>IF(OR(N81="",L81&lt;&gt;"Sí",N81&lt;('Configuración'!$B$3+'Configuración'!$B$4)),"",N81+ROW()/100000000)</f>
        <v/>
      </c>
      <c r="Q81" s="31">
        <f>IF(COUNTA($A81:$M81)=0,"",IF($L81="","Revisar datos",IF($L81&lt;&gt;"Sí","Fuera del calendario",IF(OR($A81="",$B81="",$C81="",$D81="",$E81="",$F81="",$G81="",$H81="",$I81="",$K81="",COUNTIF($A$8:$A$157,$A81)&gt;1,AND($J81&lt;&gt;"",$J81=$I81)),"Revisar datos",IF($N81&lt;('Configuración'!$B$3+'Configuración'!$B$4),"Salida pasada",IF(AND($N81-('Configuración'!$B$3+'Configuración'!$B$4)&lt;='Configuración'!$B$6,$K81&lt;&gt;"Lista"),"Inminente y no lista",IF($N81-('Configuración'!$B$3+'Configuración'!$B$4)&lt;='Configuración'!$B$6,"Salida inminente",IF(AND($N81-('Configuración'!$B$3+'Configuración'!$B$4)&lt;='Configuración'!$B$5,$K81&lt;&gt;"Lista"),"Preparación pendiente","Sin aviso"))))))))</f>
        <v/>
      </c>
      <c r="R81">
        <f>'Configuración'!D81</f>
        <v/>
      </c>
      <c r="S81">
        <f>'Configuración'!E81</f>
        <v/>
      </c>
    </row>
    <row r="82" ht="22" customHeight="1">
      <c r="A82" s="23" t="n"/>
      <c r="B82" s="23" t="n"/>
      <c r="C82" s="23" t="n"/>
      <c r="D82" s="49" t="n"/>
      <c r="E82" s="50" t="n"/>
      <c r="F82" s="23" t="n"/>
      <c r="G82" s="51" t="n"/>
      <c r="H82" s="52" t="n"/>
      <c r="I82" s="28" t="n"/>
      <c r="J82" s="28" t="n"/>
      <c r="K82" s="28" t="n"/>
      <c r="L82" s="28" t="n"/>
      <c r="M82" s="23" t="n"/>
      <c r="N82" s="53">
        <f>IF(OR(D82="",E82=""),"",D82+E82)</f>
        <v/>
      </c>
      <c r="O82" s="54">
        <f>IF(OR(N82="",L82&lt;&gt;"Sí"),"",INT(N82-('Configuración'!$B$3+'Configuración'!$B$4)))</f>
        <v/>
      </c>
      <c r="P82" s="53">
        <f>IF(OR(N82="",L82&lt;&gt;"Sí",N82&lt;('Configuración'!$B$3+'Configuración'!$B$4)),"",N82+ROW()/100000000)</f>
        <v/>
      </c>
      <c r="Q82" s="31">
        <f>IF(COUNTA($A82:$M82)=0,"",IF($L82="","Revisar datos",IF($L82&lt;&gt;"Sí","Fuera del calendario",IF(OR($A82="",$B82="",$C82="",$D82="",$E82="",$F82="",$G82="",$H82="",$I82="",$K82="",COUNTIF($A$8:$A$157,$A82)&gt;1,AND($J82&lt;&gt;"",$J82=$I82)),"Revisar datos",IF($N82&lt;('Configuración'!$B$3+'Configuración'!$B$4),"Salida pasada",IF(AND($N82-('Configuración'!$B$3+'Configuración'!$B$4)&lt;='Configuración'!$B$6,$K82&lt;&gt;"Lista"),"Inminente y no lista",IF($N82-('Configuración'!$B$3+'Configuración'!$B$4)&lt;='Configuración'!$B$6,"Salida inminente",IF(AND($N82-('Configuración'!$B$3+'Configuración'!$B$4)&lt;='Configuración'!$B$5,$K82&lt;&gt;"Lista"),"Preparación pendiente","Sin aviso"))))))))</f>
        <v/>
      </c>
      <c r="R82">
        <f>'Configuración'!D82</f>
        <v/>
      </c>
      <c r="S82">
        <f>'Configuración'!E82</f>
        <v/>
      </c>
    </row>
    <row r="83" ht="22" customHeight="1">
      <c r="A83" s="23" t="n"/>
      <c r="B83" s="23" t="n"/>
      <c r="C83" s="23" t="n"/>
      <c r="D83" s="49" t="n"/>
      <c r="E83" s="50" t="n"/>
      <c r="F83" s="23" t="n"/>
      <c r="G83" s="51" t="n"/>
      <c r="H83" s="52" t="n"/>
      <c r="I83" s="28" t="n"/>
      <c r="J83" s="28" t="n"/>
      <c r="K83" s="28" t="n"/>
      <c r="L83" s="28" t="n"/>
      <c r="M83" s="23" t="n"/>
      <c r="N83" s="53">
        <f>IF(OR(D83="",E83=""),"",D83+E83)</f>
        <v/>
      </c>
      <c r="O83" s="54">
        <f>IF(OR(N83="",L83&lt;&gt;"Sí"),"",INT(N83-('Configuración'!$B$3+'Configuración'!$B$4)))</f>
        <v/>
      </c>
      <c r="P83" s="53">
        <f>IF(OR(N83="",L83&lt;&gt;"Sí",N83&lt;('Configuración'!$B$3+'Configuración'!$B$4)),"",N83+ROW()/100000000)</f>
        <v/>
      </c>
      <c r="Q83" s="31">
        <f>IF(COUNTA($A83:$M83)=0,"",IF($L83="","Revisar datos",IF($L83&lt;&gt;"Sí","Fuera del calendario",IF(OR($A83="",$B83="",$C83="",$D83="",$E83="",$F83="",$G83="",$H83="",$I83="",$K83="",COUNTIF($A$8:$A$157,$A83)&gt;1,AND($J83&lt;&gt;"",$J83=$I83)),"Revisar datos",IF($N83&lt;('Configuración'!$B$3+'Configuración'!$B$4),"Salida pasada",IF(AND($N83-('Configuración'!$B$3+'Configuración'!$B$4)&lt;='Configuración'!$B$6,$K83&lt;&gt;"Lista"),"Inminente y no lista",IF($N83-('Configuración'!$B$3+'Configuración'!$B$4)&lt;='Configuración'!$B$6,"Salida inminente",IF(AND($N83-('Configuración'!$B$3+'Configuración'!$B$4)&lt;='Configuración'!$B$5,$K83&lt;&gt;"Lista"),"Preparación pendiente","Sin aviso"))))))))</f>
        <v/>
      </c>
      <c r="R83">
        <f>'Configuración'!D83</f>
        <v/>
      </c>
      <c r="S83">
        <f>'Configuración'!E83</f>
        <v/>
      </c>
    </row>
    <row r="84" ht="22" customHeight="1">
      <c r="A84" s="23" t="n"/>
      <c r="B84" s="23" t="n"/>
      <c r="C84" s="23" t="n"/>
      <c r="D84" s="49" t="n"/>
      <c r="E84" s="50" t="n"/>
      <c r="F84" s="23" t="n"/>
      <c r="G84" s="51" t="n"/>
      <c r="H84" s="52" t="n"/>
      <c r="I84" s="28" t="n"/>
      <c r="J84" s="28" t="n"/>
      <c r="K84" s="28" t="n"/>
      <c r="L84" s="28" t="n"/>
      <c r="M84" s="23" t="n"/>
      <c r="N84" s="53">
        <f>IF(OR(D84="",E84=""),"",D84+E84)</f>
        <v/>
      </c>
      <c r="O84" s="54">
        <f>IF(OR(N84="",L84&lt;&gt;"Sí"),"",INT(N84-('Configuración'!$B$3+'Configuración'!$B$4)))</f>
        <v/>
      </c>
      <c r="P84" s="53">
        <f>IF(OR(N84="",L84&lt;&gt;"Sí",N84&lt;('Configuración'!$B$3+'Configuración'!$B$4)),"",N84+ROW()/100000000)</f>
        <v/>
      </c>
      <c r="Q84" s="31">
        <f>IF(COUNTA($A84:$M84)=0,"",IF($L84="","Revisar datos",IF($L84&lt;&gt;"Sí","Fuera del calendario",IF(OR($A84="",$B84="",$C84="",$D84="",$E84="",$F84="",$G84="",$H84="",$I84="",$K84="",COUNTIF($A$8:$A$157,$A84)&gt;1,AND($J84&lt;&gt;"",$J84=$I84)),"Revisar datos",IF($N84&lt;('Configuración'!$B$3+'Configuración'!$B$4),"Salida pasada",IF(AND($N84-('Configuración'!$B$3+'Configuración'!$B$4)&lt;='Configuración'!$B$6,$K84&lt;&gt;"Lista"),"Inminente y no lista",IF($N84-('Configuración'!$B$3+'Configuración'!$B$4)&lt;='Configuración'!$B$6,"Salida inminente",IF(AND($N84-('Configuración'!$B$3+'Configuración'!$B$4)&lt;='Configuración'!$B$5,$K84&lt;&gt;"Lista"),"Preparación pendiente","Sin aviso"))))))))</f>
        <v/>
      </c>
      <c r="R84">
        <f>'Configuración'!D84</f>
        <v/>
      </c>
      <c r="S84">
        <f>'Configuración'!E84</f>
        <v/>
      </c>
    </row>
    <row r="85" ht="22" customHeight="1">
      <c r="A85" s="23" t="n"/>
      <c r="B85" s="23" t="n"/>
      <c r="C85" s="23" t="n"/>
      <c r="D85" s="49" t="n"/>
      <c r="E85" s="50" t="n"/>
      <c r="F85" s="23" t="n"/>
      <c r="G85" s="51" t="n"/>
      <c r="H85" s="52" t="n"/>
      <c r="I85" s="28" t="n"/>
      <c r="J85" s="28" t="n"/>
      <c r="K85" s="28" t="n"/>
      <c r="L85" s="28" t="n"/>
      <c r="M85" s="23" t="n"/>
      <c r="N85" s="53">
        <f>IF(OR(D85="",E85=""),"",D85+E85)</f>
        <v/>
      </c>
      <c r="O85" s="54">
        <f>IF(OR(N85="",L85&lt;&gt;"Sí"),"",INT(N85-('Configuración'!$B$3+'Configuración'!$B$4)))</f>
        <v/>
      </c>
      <c r="P85" s="53">
        <f>IF(OR(N85="",L85&lt;&gt;"Sí",N85&lt;('Configuración'!$B$3+'Configuración'!$B$4)),"",N85+ROW()/100000000)</f>
        <v/>
      </c>
      <c r="Q85" s="31">
        <f>IF(COUNTA($A85:$M85)=0,"",IF($L85="","Revisar datos",IF($L85&lt;&gt;"Sí","Fuera del calendario",IF(OR($A85="",$B85="",$C85="",$D85="",$E85="",$F85="",$G85="",$H85="",$I85="",$K85="",COUNTIF($A$8:$A$157,$A85)&gt;1,AND($J85&lt;&gt;"",$J85=$I85)),"Revisar datos",IF($N85&lt;('Configuración'!$B$3+'Configuración'!$B$4),"Salida pasada",IF(AND($N85-('Configuración'!$B$3+'Configuración'!$B$4)&lt;='Configuración'!$B$6,$K85&lt;&gt;"Lista"),"Inminente y no lista",IF($N85-('Configuración'!$B$3+'Configuración'!$B$4)&lt;='Configuración'!$B$6,"Salida inminente",IF(AND($N85-('Configuración'!$B$3+'Configuración'!$B$4)&lt;='Configuración'!$B$5,$K85&lt;&gt;"Lista"),"Preparación pendiente","Sin aviso"))))))))</f>
        <v/>
      </c>
      <c r="R85">
        <f>'Configuración'!D85</f>
        <v/>
      </c>
      <c r="S85">
        <f>'Configuración'!E85</f>
        <v/>
      </c>
    </row>
    <row r="86" ht="22" customHeight="1">
      <c r="A86" s="23" t="n"/>
      <c r="B86" s="23" t="n"/>
      <c r="C86" s="23" t="n"/>
      <c r="D86" s="49" t="n"/>
      <c r="E86" s="50" t="n"/>
      <c r="F86" s="23" t="n"/>
      <c r="G86" s="51" t="n"/>
      <c r="H86" s="52" t="n"/>
      <c r="I86" s="28" t="n"/>
      <c r="J86" s="28" t="n"/>
      <c r="K86" s="28" t="n"/>
      <c r="L86" s="28" t="n"/>
      <c r="M86" s="23" t="n"/>
      <c r="N86" s="53">
        <f>IF(OR(D86="",E86=""),"",D86+E86)</f>
        <v/>
      </c>
      <c r="O86" s="54">
        <f>IF(OR(N86="",L86&lt;&gt;"Sí"),"",INT(N86-('Configuración'!$B$3+'Configuración'!$B$4)))</f>
        <v/>
      </c>
      <c r="P86" s="53">
        <f>IF(OR(N86="",L86&lt;&gt;"Sí",N86&lt;('Configuración'!$B$3+'Configuración'!$B$4)),"",N86+ROW()/100000000)</f>
        <v/>
      </c>
      <c r="Q86" s="31">
        <f>IF(COUNTA($A86:$M86)=0,"",IF($L86="","Revisar datos",IF($L86&lt;&gt;"Sí","Fuera del calendario",IF(OR($A86="",$B86="",$C86="",$D86="",$E86="",$F86="",$G86="",$H86="",$I86="",$K86="",COUNTIF($A$8:$A$157,$A86)&gt;1,AND($J86&lt;&gt;"",$J86=$I86)),"Revisar datos",IF($N86&lt;('Configuración'!$B$3+'Configuración'!$B$4),"Salida pasada",IF(AND($N86-('Configuración'!$B$3+'Configuración'!$B$4)&lt;='Configuración'!$B$6,$K86&lt;&gt;"Lista"),"Inminente y no lista",IF($N86-('Configuración'!$B$3+'Configuración'!$B$4)&lt;='Configuración'!$B$6,"Salida inminente",IF(AND($N86-('Configuración'!$B$3+'Configuración'!$B$4)&lt;='Configuración'!$B$5,$K86&lt;&gt;"Lista"),"Preparación pendiente","Sin aviso"))))))))</f>
        <v/>
      </c>
      <c r="R86">
        <f>'Configuración'!D86</f>
        <v/>
      </c>
      <c r="S86">
        <f>'Configuración'!E86</f>
        <v/>
      </c>
    </row>
    <row r="87" ht="22" customHeight="1">
      <c r="A87" s="23" t="n"/>
      <c r="B87" s="23" t="n"/>
      <c r="C87" s="23" t="n"/>
      <c r="D87" s="49" t="n"/>
      <c r="E87" s="50" t="n"/>
      <c r="F87" s="23" t="n"/>
      <c r="G87" s="51" t="n"/>
      <c r="H87" s="52" t="n"/>
      <c r="I87" s="28" t="n"/>
      <c r="J87" s="28" t="n"/>
      <c r="K87" s="28" t="n"/>
      <c r="L87" s="28" t="n"/>
      <c r="M87" s="23" t="n"/>
      <c r="N87" s="53">
        <f>IF(OR(D87="",E87=""),"",D87+E87)</f>
        <v/>
      </c>
      <c r="O87" s="54">
        <f>IF(OR(N87="",L87&lt;&gt;"Sí"),"",INT(N87-('Configuración'!$B$3+'Configuración'!$B$4)))</f>
        <v/>
      </c>
      <c r="P87" s="53">
        <f>IF(OR(N87="",L87&lt;&gt;"Sí",N87&lt;('Configuración'!$B$3+'Configuración'!$B$4)),"",N87+ROW()/100000000)</f>
        <v/>
      </c>
      <c r="Q87" s="31">
        <f>IF(COUNTA($A87:$M87)=0,"",IF($L87="","Revisar datos",IF($L87&lt;&gt;"Sí","Fuera del calendario",IF(OR($A87="",$B87="",$C87="",$D87="",$E87="",$F87="",$G87="",$H87="",$I87="",$K87="",COUNTIF($A$8:$A$157,$A87)&gt;1,AND($J87&lt;&gt;"",$J87=$I87)),"Revisar datos",IF($N87&lt;('Configuración'!$B$3+'Configuración'!$B$4),"Salida pasada",IF(AND($N87-('Configuración'!$B$3+'Configuración'!$B$4)&lt;='Configuración'!$B$6,$K87&lt;&gt;"Lista"),"Inminente y no lista",IF($N87-('Configuración'!$B$3+'Configuración'!$B$4)&lt;='Configuración'!$B$6,"Salida inminente",IF(AND($N87-('Configuración'!$B$3+'Configuración'!$B$4)&lt;='Configuración'!$B$5,$K87&lt;&gt;"Lista"),"Preparación pendiente","Sin aviso"))))))))</f>
        <v/>
      </c>
      <c r="R87">
        <f>'Configuración'!D87</f>
        <v/>
      </c>
      <c r="S87">
        <f>'Configuración'!E87</f>
        <v/>
      </c>
    </row>
    <row r="88" ht="22" customHeight="1">
      <c r="A88" s="23" t="n"/>
      <c r="B88" s="23" t="n"/>
      <c r="C88" s="23" t="n"/>
      <c r="D88" s="49" t="n"/>
      <c r="E88" s="50" t="n"/>
      <c r="F88" s="23" t="n"/>
      <c r="G88" s="51" t="n"/>
      <c r="H88" s="52" t="n"/>
      <c r="I88" s="28" t="n"/>
      <c r="J88" s="28" t="n"/>
      <c r="K88" s="28" t="n"/>
      <c r="L88" s="28" t="n"/>
      <c r="M88" s="23" t="n"/>
      <c r="N88" s="53">
        <f>IF(OR(D88="",E88=""),"",D88+E88)</f>
        <v/>
      </c>
      <c r="O88" s="54">
        <f>IF(OR(N88="",L88&lt;&gt;"Sí"),"",INT(N88-('Configuración'!$B$3+'Configuración'!$B$4)))</f>
        <v/>
      </c>
      <c r="P88" s="53">
        <f>IF(OR(N88="",L88&lt;&gt;"Sí",N88&lt;('Configuración'!$B$3+'Configuración'!$B$4)),"",N88+ROW()/100000000)</f>
        <v/>
      </c>
      <c r="Q88" s="31">
        <f>IF(COUNTA($A88:$M88)=0,"",IF($L88="","Revisar datos",IF($L88&lt;&gt;"Sí","Fuera del calendario",IF(OR($A88="",$B88="",$C88="",$D88="",$E88="",$F88="",$G88="",$H88="",$I88="",$K88="",COUNTIF($A$8:$A$157,$A88)&gt;1,AND($J88&lt;&gt;"",$J88=$I88)),"Revisar datos",IF($N88&lt;('Configuración'!$B$3+'Configuración'!$B$4),"Salida pasada",IF(AND($N88-('Configuración'!$B$3+'Configuración'!$B$4)&lt;='Configuración'!$B$6,$K88&lt;&gt;"Lista"),"Inminente y no lista",IF($N88-('Configuración'!$B$3+'Configuración'!$B$4)&lt;='Configuración'!$B$6,"Salida inminente",IF(AND($N88-('Configuración'!$B$3+'Configuración'!$B$4)&lt;='Configuración'!$B$5,$K88&lt;&gt;"Lista"),"Preparación pendiente","Sin aviso"))))))))</f>
        <v/>
      </c>
      <c r="R88">
        <f>'Configuración'!D88</f>
        <v/>
      </c>
      <c r="S88">
        <f>'Configuración'!E88</f>
        <v/>
      </c>
    </row>
    <row r="89" ht="22" customHeight="1">
      <c r="A89" s="23" t="n"/>
      <c r="B89" s="23" t="n"/>
      <c r="C89" s="23" t="n"/>
      <c r="D89" s="49" t="n"/>
      <c r="E89" s="50" t="n"/>
      <c r="F89" s="23" t="n"/>
      <c r="G89" s="51" t="n"/>
      <c r="H89" s="52" t="n"/>
      <c r="I89" s="28" t="n"/>
      <c r="J89" s="28" t="n"/>
      <c r="K89" s="28" t="n"/>
      <c r="L89" s="28" t="n"/>
      <c r="M89" s="23" t="n"/>
      <c r="N89" s="53">
        <f>IF(OR(D89="",E89=""),"",D89+E89)</f>
        <v/>
      </c>
      <c r="O89" s="54">
        <f>IF(OR(N89="",L89&lt;&gt;"Sí"),"",INT(N89-('Configuración'!$B$3+'Configuración'!$B$4)))</f>
        <v/>
      </c>
      <c r="P89" s="53">
        <f>IF(OR(N89="",L89&lt;&gt;"Sí",N89&lt;('Configuración'!$B$3+'Configuración'!$B$4)),"",N89+ROW()/100000000)</f>
        <v/>
      </c>
      <c r="Q89" s="31">
        <f>IF(COUNTA($A89:$M89)=0,"",IF($L89="","Revisar datos",IF($L89&lt;&gt;"Sí","Fuera del calendario",IF(OR($A89="",$B89="",$C89="",$D89="",$E89="",$F89="",$G89="",$H89="",$I89="",$K89="",COUNTIF($A$8:$A$157,$A89)&gt;1,AND($J89&lt;&gt;"",$J89=$I89)),"Revisar datos",IF($N89&lt;('Configuración'!$B$3+'Configuración'!$B$4),"Salida pasada",IF(AND($N89-('Configuración'!$B$3+'Configuración'!$B$4)&lt;='Configuración'!$B$6,$K89&lt;&gt;"Lista"),"Inminente y no lista",IF($N89-('Configuración'!$B$3+'Configuración'!$B$4)&lt;='Configuración'!$B$6,"Salida inminente",IF(AND($N89-('Configuración'!$B$3+'Configuración'!$B$4)&lt;='Configuración'!$B$5,$K89&lt;&gt;"Lista"),"Preparación pendiente","Sin aviso"))))))))</f>
        <v/>
      </c>
      <c r="R89">
        <f>'Configuración'!D89</f>
        <v/>
      </c>
      <c r="S89">
        <f>'Configuración'!E89</f>
        <v/>
      </c>
    </row>
    <row r="90" ht="22" customHeight="1">
      <c r="A90" s="23" t="n"/>
      <c r="B90" s="23" t="n"/>
      <c r="C90" s="23" t="n"/>
      <c r="D90" s="49" t="n"/>
      <c r="E90" s="50" t="n"/>
      <c r="F90" s="23" t="n"/>
      <c r="G90" s="51" t="n"/>
      <c r="H90" s="52" t="n"/>
      <c r="I90" s="28" t="n"/>
      <c r="J90" s="28" t="n"/>
      <c r="K90" s="28" t="n"/>
      <c r="L90" s="28" t="n"/>
      <c r="M90" s="23" t="n"/>
      <c r="N90" s="53">
        <f>IF(OR(D90="",E90=""),"",D90+E90)</f>
        <v/>
      </c>
      <c r="O90" s="54">
        <f>IF(OR(N90="",L90&lt;&gt;"Sí"),"",INT(N90-('Configuración'!$B$3+'Configuración'!$B$4)))</f>
        <v/>
      </c>
      <c r="P90" s="53">
        <f>IF(OR(N90="",L90&lt;&gt;"Sí",N90&lt;('Configuración'!$B$3+'Configuración'!$B$4)),"",N90+ROW()/100000000)</f>
        <v/>
      </c>
      <c r="Q90" s="31">
        <f>IF(COUNTA($A90:$M90)=0,"",IF($L90="","Revisar datos",IF($L90&lt;&gt;"Sí","Fuera del calendario",IF(OR($A90="",$B90="",$C90="",$D90="",$E90="",$F90="",$G90="",$H90="",$I90="",$K90="",COUNTIF($A$8:$A$157,$A90)&gt;1,AND($J90&lt;&gt;"",$J90=$I90)),"Revisar datos",IF($N90&lt;('Configuración'!$B$3+'Configuración'!$B$4),"Salida pasada",IF(AND($N90-('Configuración'!$B$3+'Configuración'!$B$4)&lt;='Configuración'!$B$6,$K90&lt;&gt;"Lista"),"Inminente y no lista",IF($N90-('Configuración'!$B$3+'Configuración'!$B$4)&lt;='Configuración'!$B$6,"Salida inminente",IF(AND($N90-('Configuración'!$B$3+'Configuración'!$B$4)&lt;='Configuración'!$B$5,$K90&lt;&gt;"Lista"),"Preparación pendiente","Sin aviso"))))))))</f>
        <v/>
      </c>
      <c r="R90">
        <f>'Configuración'!D90</f>
        <v/>
      </c>
      <c r="S90">
        <f>'Configuración'!E90</f>
        <v/>
      </c>
    </row>
    <row r="91" ht="22" customHeight="1">
      <c r="A91" s="23" t="n"/>
      <c r="B91" s="23" t="n"/>
      <c r="C91" s="23" t="n"/>
      <c r="D91" s="49" t="n"/>
      <c r="E91" s="50" t="n"/>
      <c r="F91" s="23" t="n"/>
      <c r="G91" s="51" t="n"/>
      <c r="H91" s="52" t="n"/>
      <c r="I91" s="28" t="n"/>
      <c r="J91" s="28" t="n"/>
      <c r="K91" s="28" t="n"/>
      <c r="L91" s="28" t="n"/>
      <c r="M91" s="23" t="n"/>
      <c r="N91" s="53">
        <f>IF(OR(D91="",E91=""),"",D91+E91)</f>
        <v/>
      </c>
      <c r="O91" s="54">
        <f>IF(OR(N91="",L91&lt;&gt;"Sí"),"",INT(N91-('Configuración'!$B$3+'Configuración'!$B$4)))</f>
        <v/>
      </c>
      <c r="P91" s="53">
        <f>IF(OR(N91="",L91&lt;&gt;"Sí",N91&lt;('Configuración'!$B$3+'Configuración'!$B$4)),"",N91+ROW()/100000000)</f>
        <v/>
      </c>
      <c r="Q91" s="31">
        <f>IF(COUNTA($A91:$M91)=0,"",IF($L91="","Revisar datos",IF($L91&lt;&gt;"Sí","Fuera del calendario",IF(OR($A91="",$B91="",$C91="",$D91="",$E91="",$F91="",$G91="",$H91="",$I91="",$K91="",COUNTIF($A$8:$A$157,$A91)&gt;1,AND($J91&lt;&gt;"",$J91=$I91)),"Revisar datos",IF($N91&lt;('Configuración'!$B$3+'Configuración'!$B$4),"Salida pasada",IF(AND($N91-('Configuración'!$B$3+'Configuración'!$B$4)&lt;='Configuración'!$B$6,$K91&lt;&gt;"Lista"),"Inminente y no lista",IF($N91-('Configuración'!$B$3+'Configuración'!$B$4)&lt;='Configuración'!$B$6,"Salida inminente",IF(AND($N91-('Configuración'!$B$3+'Configuración'!$B$4)&lt;='Configuración'!$B$5,$K91&lt;&gt;"Lista"),"Preparación pendiente","Sin aviso"))))))))</f>
        <v/>
      </c>
      <c r="R91">
        <f>'Configuración'!D91</f>
        <v/>
      </c>
      <c r="S91">
        <f>'Configuración'!E91</f>
        <v/>
      </c>
    </row>
    <row r="92" ht="22" customHeight="1">
      <c r="A92" s="23" t="n"/>
      <c r="B92" s="23" t="n"/>
      <c r="C92" s="23" t="n"/>
      <c r="D92" s="49" t="n"/>
      <c r="E92" s="50" t="n"/>
      <c r="F92" s="23" t="n"/>
      <c r="G92" s="51" t="n"/>
      <c r="H92" s="52" t="n"/>
      <c r="I92" s="28" t="n"/>
      <c r="J92" s="28" t="n"/>
      <c r="K92" s="28" t="n"/>
      <c r="L92" s="28" t="n"/>
      <c r="M92" s="23" t="n"/>
      <c r="N92" s="53">
        <f>IF(OR(D92="",E92=""),"",D92+E92)</f>
        <v/>
      </c>
      <c r="O92" s="54">
        <f>IF(OR(N92="",L92&lt;&gt;"Sí"),"",INT(N92-('Configuración'!$B$3+'Configuración'!$B$4)))</f>
        <v/>
      </c>
      <c r="P92" s="53">
        <f>IF(OR(N92="",L92&lt;&gt;"Sí",N92&lt;('Configuración'!$B$3+'Configuración'!$B$4)),"",N92+ROW()/100000000)</f>
        <v/>
      </c>
      <c r="Q92" s="31">
        <f>IF(COUNTA($A92:$M92)=0,"",IF($L92="","Revisar datos",IF($L92&lt;&gt;"Sí","Fuera del calendario",IF(OR($A92="",$B92="",$C92="",$D92="",$E92="",$F92="",$G92="",$H92="",$I92="",$K92="",COUNTIF($A$8:$A$157,$A92)&gt;1,AND($J92&lt;&gt;"",$J92=$I92)),"Revisar datos",IF($N92&lt;('Configuración'!$B$3+'Configuración'!$B$4),"Salida pasada",IF(AND($N92-('Configuración'!$B$3+'Configuración'!$B$4)&lt;='Configuración'!$B$6,$K92&lt;&gt;"Lista"),"Inminente y no lista",IF($N92-('Configuración'!$B$3+'Configuración'!$B$4)&lt;='Configuración'!$B$6,"Salida inminente",IF(AND($N92-('Configuración'!$B$3+'Configuración'!$B$4)&lt;='Configuración'!$B$5,$K92&lt;&gt;"Lista"),"Preparación pendiente","Sin aviso"))))))))</f>
        <v/>
      </c>
      <c r="R92">
        <f>'Configuración'!D92</f>
        <v/>
      </c>
      <c r="S92">
        <f>'Configuración'!E92</f>
        <v/>
      </c>
    </row>
    <row r="93" ht="22" customHeight="1">
      <c r="A93" s="23" t="n"/>
      <c r="B93" s="23" t="n"/>
      <c r="C93" s="23" t="n"/>
      <c r="D93" s="49" t="n"/>
      <c r="E93" s="50" t="n"/>
      <c r="F93" s="23" t="n"/>
      <c r="G93" s="51" t="n"/>
      <c r="H93" s="52" t="n"/>
      <c r="I93" s="28" t="n"/>
      <c r="J93" s="28" t="n"/>
      <c r="K93" s="28" t="n"/>
      <c r="L93" s="28" t="n"/>
      <c r="M93" s="23" t="n"/>
      <c r="N93" s="53">
        <f>IF(OR(D93="",E93=""),"",D93+E93)</f>
        <v/>
      </c>
      <c r="O93" s="54">
        <f>IF(OR(N93="",L93&lt;&gt;"Sí"),"",INT(N93-('Configuración'!$B$3+'Configuración'!$B$4)))</f>
        <v/>
      </c>
      <c r="P93" s="53">
        <f>IF(OR(N93="",L93&lt;&gt;"Sí",N93&lt;('Configuración'!$B$3+'Configuración'!$B$4)),"",N93+ROW()/100000000)</f>
        <v/>
      </c>
      <c r="Q93" s="31">
        <f>IF(COUNTA($A93:$M93)=0,"",IF($L93="","Revisar datos",IF($L93&lt;&gt;"Sí","Fuera del calendario",IF(OR($A93="",$B93="",$C93="",$D93="",$E93="",$F93="",$G93="",$H93="",$I93="",$K93="",COUNTIF($A$8:$A$157,$A93)&gt;1,AND($J93&lt;&gt;"",$J93=$I93)),"Revisar datos",IF($N93&lt;('Configuración'!$B$3+'Configuración'!$B$4),"Salida pasada",IF(AND($N93-('Configuración'!$B$3+'Configuración'!$B$4)&lt;='Configuración'!$B$6,$K93&lt;&gt;"Lista"),"Inminente y no lista",IF($N93-('Configuración'!$B$3+'Configuración'!$B$4)&lt;='Configuración'!$B$6,"Salida inminente",IF(AND($N93-('Configuración'!$B$3+'Configuración'!$B$4)&lt;='Configuración'!$B$5,$K93&lt;&gt;"Lista"),"Preparación pendiente","Sin aviso"))))))))</f>
        <v/>
      </c>
      <c r="R93">
        <f>'Configuración'!D93</f>
        <v/>
      </c>
      <c r="S93">
        <f>'Configuración'!E93</f>
        <v/>
      </c>
    </row>
    <row r="94" ht="22" customHeight="1">
      <c r="A94" s="23" t="n"/>
      <c r="B94" s="23" t="n"/>
      <c r="C94" s="23" t="n"/>
      <c r="D94" s="49" t="n"/>
      <c r="E94" s="50" t="n"/>
      <c r="F94" s="23" t="n"/>
      <c r="G94" s="51" t="n"/>
      <c r="H94" s="52" t="n"/>
      <c r="I94" s="28" t="n"/>
      <c r="J94" s="28" t="n"/>
      <c r="K94" s="28" t="n"/>
      <c r="L94" s="28" t="n"/>
      <c r="M94" s="23" t="n"/>
      <c r="N94" s="53">
        <f>IF(OR(D94="",E94=""),"",D94+E94)</f>
        <v/>
      </c>
      <c r="O94" s="54">
        <f>IF(OR(N94="",L94&lt;&gt;"Sí"),"",INT(N94-('Configuración'!$B$3+'Configuración'!$B$4)))</f>
        <v/>
      </c>
      <c r="P94" s="53">
        <f>IF(OR(N94="",L94&lt;&gt;"Sí",N94&lt;('Configuración'!$B$3+'Configuración'!$B$4)),"",N94+ROW()/100000000)</f>
        <v/>
      </c>
      <c r="Q94" s="31">
        <f>IF(COUNTA($A94:$M94)=0,"",IF($L94="","Revisar datos",IF($L94&lt;&gt;"Sí","Fuera del calendario",IF(OR($A94="",$B94="",$C94="",$D94="",$E94="",$F94="",$G94="",$H94="",$I94="",$K94="",COUNTIF($A$8:$A$157,$A94)&gt;1,AND($J94&lt;&gt;"",$J94=$I94)),"Revisar datos",IF($N94&lt;('Configuración'!$B$3+'Configuración'!$B$4),"Salida pasada",IF(AND($N94-('Configuración'!$B$3+'Configuración'!$B$4)&lt;='Configuración'!$B$6,$K94&lt;&gt;"Lista"),"Inminente y no lista",IF($N94-('Configuración'!$B$3+'Configuración'!$B$4)&lt;='Configuración'!$B$6,"Salida inminente",IF(AND($N94-('Configuración'!$B$3+'Configuración'!$B$4)&lt;='Configuración'!$B$5,$K94&lt;&gt;"Lista"),"Preparación pendiente","Sin aviso"))))))))</f>
        <v/>
      </c>
      <c r="R94">
        <f>'Configuración'!D94</f>
        <v/>
      </c>
      <c r="S94">
        <f>'Configuración'!E94</f>
        <v/>
      </c>
    </row>
    <row r="95" ht="22" customHeight="1">
      <c r="A95" s="23" t="n"/>
      <c r="B95" s="23" t="n"/>
      <c r="C95" s="23" t="n"/>
      <c r="D95" s="49" t="n"/>
      <c r="E95" s="50" t="n"/>
      <c r="F95" s="23" t="n"/>
      <c r="G95" s="51" t="n"/>
      <c r="H95" s="52" t="n"/>
      <c r="I95" s="28" t="n"/>
      <c r="J95" s="28" t="n"/>
      <c r="K95" s="28" t="n"/>
      <c r="L95" s="28" t="n"/>
      <c r="M95" s="23" t="n"/>
      <c r="N95" s="53">
        <f>IF(OR(D95="",E95=""),"",D95+E95)</f>
        <v/>
      </c>
      <c r="O95" s="54">
        <f>IF(OR(N95="",L95&lt;&gt;"Sí"),"",INT(N95-('Configuración'!$B$3+'Configuración'!$B$4)))</f>
        <v/>
      </c>
      <c r="P95" s="53">
        <f>IF(OR(N95="",L95&lt;&gt;"Sí",N95&lt;('Configuración'!$B$3+'Configuración'!$B$4)),"",N95+ROW()/100000000)</f>
        <v/>
      </c>
      <c r="Q95" s="31">
        <f>IF(COUNTA($A95:$M95)=0,"",IF($L95="","Revisar datos",IF($L95&lt;&gt;"Sí","Fuera del calendario",IF(OR($A95="",$B95="",$C95="",$D95="",$E95="",$F95="",$G95="",$H95="",$I95="",$K95="",COUNTIF($A$8:$A$157,$A95)&gt;1,AND($J95&lt;&gt;"",$J95=$I95)),"Revisar datos",IF($N95&lt;('Configuración'!$B$3+'Configuración'!$B$4),"Salida pasada",IF(AND($N95-('Configuración'!$B$3+'Configuración'!$B$4)&lt;='Configuración'!$B$6,$K95&lt;&gt;"Lista"),"Inminente y no lista",IF($N95-('Configuración'!$B$3+'Configuración'!$B$4)&lt;='Configuración'!$B$6,"Salida inminente",IF(AND($N95-('Configuración'!$B$3+'Configuración'!$B$4)&lt;='Configuración'!$B$5,$K95&lt;&gt;"Lista"),"Preparación pendiente","Sin aviso"))))))))</f>
        <v/>
      </c>
      <c r="R95">
        <f>'Configuración'!D95</f>
        <v/>
      </c>
      <c r="S95">
        <f>'Configuración'!E95</f>
        <v/>
      </c>
    </row>
    <row r="96" ht="22" customHeight="1">
      <c r="A96" s="23" t="n"/>
      <c r="B96" s="23" t="n"/>
      <c r="C96" s="23" t="n"/>
      <c r="D96" s="49" t="n"/>
      <c r="E96" s="50" t="n"/>
      <c r="F96" s="23" t="n"/>
      <c r="G96" s="51" t="n"/>
      <c r="H96" s="52" t="n"/>
      <c r="I96" s="28" t="n"/>
      <c r="J96" s="28" t="n"/>
      <c r="K96" s="28" t="n"/>
      <c r="L96" s="28" t="n"/>
      <c r="M96" s="23" t="n"/>
      <c r="N96" s="53">
        <f>IF(OR(D96="",E96=""),"",D96+E96)</f>
        <v/>
      </c>
      <c r="O96" s="54">
        <f>IF(OR(N96="",L96&lt;&gt;"Sí"),"",INT(N96-('Configuración'!$B$3+'Configuración'!$B$4)))</f>
        <v/>
      </c>
      <c r="P96" s="53">
        <f>IF(OR(N96="",L96&lt;&gt;"Sí",N96&lt;('Configuración'!$B$3+'Configuración'!$B$4)),"",N96+ROW()/100000000)</f>
        <v/>
      </c>
      <c r="Q96" s="31">
        <f>IF(COUNTA($A96:$M96)=0,"",IF($L96="","Revisar datos",IF($L96&lt;&gt;"Sí","Fuera del calendario",IF(OR($A96="",$B96="",$C96="",$D96="",$E96="",$F96="",$G96="",$H96="",$I96="",$K96="",COUNTIF($A$8:$A$157,$A96)&gt;1,AND($J96&lt;&gt;"",$J96=$I96)),"Revisar datos",IF($N96&lt;('Configuración'!$B$3+'Configuración'!$B$4),"Salida pasada",IF(AND($N96-('Configuración'!$B$3+'Configuración'!$B$4)&lt;='Configuración'!$B$6,$K96&lt;&gt;"Lista"),"Inminente y no lista",IF($N96-('Configuración'!$B$3+'Configuración'!$B$4)&lt;='Configuración'!$B$6,"Salida inminente",IF(AND($N96-('Configuración'!$B$3+'Configuración'!$B$4)&lt;='Configuración'!$B$5,$K96&lt;&gt;"Lista"),"Preparación pendiente","Sin aviso"))))))))</f>
        <v/>
      </c>
      <c r="R96">
        <f>'Configuración'!D96</f>
        <v/>
      </c>
      <c r="S96">
        <f>'Configuración'!E96</f>
        <v/>
      </c>
    </row>
    <row r="97" ht="22" customHeight="1">
      <c r="A97" s="23" t="n"/>
      <c r="B97" s="23" t="n"/>
      <c r="C97" s="23" t="n"/>
      <c r="D97" s="49" t="n"/>
      <c r="E97" s="50" t="n"/>
      <c r="F97" s="23" t="n"/>
      <c r="G97" s="51" t="n"/>
      <c r="H97" s="52" t="n"/>
      <c r="I97" s="28" t="n"/>
      <c r="J97" s="28" t="n"/>
      <c r="K97" s="28" t="n"/>
      <c r="L97" s="28" t="n"/>
      <c r="M97" s="23" t="n"/>
      <c r="N97" s="53">
        <f>IF(OR(D97="",E97=""),"",D97+E97)</f>
        <v/>
      </c>
      <c r="O97" s="54">
        <f>IF(OR(N97="",L97&lt;&gt;"Sí"),"",INT(N97-('Configuración'!$B$3+'Configuración'!$B$4)))</f>
        <v/>
      </c>
      <c r="P97" s="53">
        <f>IF(OR(N97="",L97&lt;&gt;"Sí",N97&lt;('Configuración'!$B$3+'Configuración'!$B$4)),"",N97+ROW()/100000000)</f>
        <v/>
      </c>
      <c r="Q97" s="31">
        <f>IF(COUNTA($A97:$M97)=0,"",IF($L97="","Revisar datos",IF($L97&lt;&gt;"Sí","Fuera del calendario",IF(OR($A97="",$B97="",$C97="",$D97="",$E97="",$F97="",$G97="",$H97="",$I97="",$K97="",COUNTIF($A$8:$A$157,$A97)&gt;1,AND($J97&lt;&gt;"",$J97=$I97)),"Revisar datos",IF($N97&lt;('Configuración'!$B$3+'Configuración'!$B$4),"Salida pasada",IF(AND($N97-('Configuración'!$B$3+'Configuración'!$B$4)&lt;='Configuración'!$B$6,$K97&lt;&gt;"Lista"),"Inminente y no lista",IF($N97-('Configuración'!$B$3+'Configuración'!$B$4)&lt;='Configuración'!$B$6,"Salida inminente",IF(AND($N97-('Configuración'!$B$3+'Configuración'!$B$4)&lt;='Configuración'!$B$5,$K97&lt;&gt;"Lista"),"Preparación pendiente","Sin aviso"))))))))</f>
        <v/>
      </c>
      <c r="R97">
        <f>'Configuración'!D97</f>
        <v/>
      </c>
      <c r="S97">
        <f>'Configuración'!E97</f>
        <v/>
      </c>
    </row>
    <row r="98" ht="22" customHeight="1">
      <c r="A98" s="23" t="n"/>
      <c r="B98" s="23" t="n"/>
      <c r="C98" s="23" t="n"/>
      <c r="D98" s="49" t="n"/>
      <c r="E98" s="50" t="n"/>
      <c r="F98" s="23" t="n"/>
      <c r="G98" s="51" t="n"/>
      <c r="H98" s="52" t="n"/>
      <c r="I98" s="28" t="n"/>
      <c r="J98" s="28" t="n"/>
      <c r="K98" s="28" t="n"/>
      <c r="L98" s="28" t="n"/>
      <c r="M98" s="23" t="n"/>
      <c r="N98" s="53">
        <f>IF(OR(D98="",E98=""),"",D98+E98)</f>
        <v/>
      </c>
      <c r="O98" s="54">
        <f>IF(OR(N98="",L98&lt;&gt;"Sí"),"",INT(N98-('Configuración'!$B$3+'Configuración'!$B$4)))</f>
        <v/>
      </c>
      <c r="P98" s="53">
        <f>IF(OR(N98="",L98&lt;&gt;"Sí",N98&lt;('Configuración'!$B$3+'Configuración'!$B$4)),"",N98+ROW()/100000000)</f>
        <v/>
      </c>
      <c r="Q98" s="31">
        <f>IF(COUNTA($A98:$M98)=0,"",IF($L98="","Revisar datos",IF($L98&lt;&gt;"Sí","Fuera del calendario",IF(OR($A98="",$B98="",$C98="",$D98="",$E98="",$F98="",$G98="",$H98="",$I98="",$K98="",COUNTIF($A$8:$A$157,$A98)&gt;1,AND($J98&lt;&gt;"",$J98=$I98)),"Revisar datos",IF($N98&lt;('Configuración'!$B$3+'Configuración'!$B$4),"Salida pasada",IF(AND($N98-('Configuración'!$B$3+'Configuración'!$B$4)&lt;='Configuración'!$B$6,$K98&lt;&gt;"Lista"),"Inminente y no lista",IF($N98-('Configuración'!$B$3+'Configuración'!$B$4)&lt;='Configuración'!$B$6,"Salida inminente",IF(AND($N98-('Configuración'!$B$3+'Configuración'!$B$4)&lt;='Configuración'!$B$5,$K98&lt;&gt;"Lista"),"Preparación pendiente","Sin aviso"))))))))</f>
        <v/>
      </c>
      <c r="R98">
        <f>'Configuración'!D98</f>
        <v/>
      </c>
      <c r="S98">
        <f>'Configuración'!E98</f>
        <v/>
      </c>
    </row>
    <row r="99" ht="22" customHeight="1">
      <c r="A99" s="23" t="n"/>
      <c r="B99" s="23" t="n"/>
      <c r="C99" s="23" t="n"/>
      <c r="D99" s="49" t="n"/>
      <c r="E99" s="50" t="n"/>
      <c r="F99" s="23" t="n"/>
      <c r="G99" s="51" t="n"/>
      <c r="H99" s="52" t="n"/>
      <c r="I99" s="28" t="n"/>
      <c r="J99" s="28" t="n"/>
      <c r="K99" s="28" t="n"/>
      <c r="L99" s="28" t="n"/>
      <c r="M99" s="23" t="n"/>
      <c r="N99" s="53">
        <f>IF(OR(D99="",E99=""),"",D99+E99)</f>
        <v/>
      </c>
      <c r="O99" s="54">
        <f>IF(OR(N99="",L99&lt;&gt;"Sí"),"",INT(N99-('Configuración'!$B$3+'Configuración'!$B$4)))</f>
        <v/>
      </c>
      <c r="P99" s="53">
        <f>IF(OR(N99="",L99&lt;&gt;"Sí",N99&lt;('Configuración'!$B$3+'Configuración'!$B$4)),"",N99+ROW()/100000000)</f>
        <v/>
      </c>
      <c r="Q99" s="31">
        <f>IF(COUNTA($A99:$M99)=0,"",IF($L99="","Revisar datos",IF($L99&lt;&gt;"Sí","Fuera del calendario",IF(OR($A99="",$B99="",$C99="",$D99="",$E99="",$F99="",$G99="",$H99="",$I99="",$K99="",COUNTIF($A$8:$A$157,$A99)&gt;1,AND($J99&lt;&gt;"",$J99=$I99)),"Revisar datos",IF($N99&lt;('Configuración'!$B$3+'Configuración'!$B$4),"Salida pasada",IF(AND($N99-('Configuración'!$B$3+'Configuración'!$B$4)&lt;='Configuración'!$B$6,$K99&lt;&gt;"Lista"),"Inminente y no lista",IF($N99-('Configuración'!$B$3+'Configuración'!$B$4)&lt;='Configuración'!$B$6,"Salida inminente",IF(AND($N99-('Configuración'!$B$3+'Configuración'!$B$4)&lt;='Configuración'!$B$5,$K99&lt;&gt;"Lista"),"Preparación pendiente","Sin aviso"))))))))</f>
        <v/>
      </c>
      <c r="R99">
        <f>'Configuración'!D99</f>
        <v/>
      </c>
      <c r="S99">
        <f>'Configuración'!E99</f>
        <v/>
      </c>
    </row>
    <row r="100" ht="22" customHeight="1">
      <c r="A100" s="23" t="n"/>
      <c r="B100" s="23" t="n"/>
      <c r="C100" s="23" t="n"/>
      <c r="D100" s="49" t="n"/>
      <c r="E100" s="50" t="n"/>
      <c r="F100" s="23" t="n"/>
      <c r="G100" s="51" t="n"/>
      <c r="H100" s="52" t="n"/>
      <c r="I100" s="28" t="n"/>
      <c r="J100" s="28" t="n"/>
      <c r="K100" s="28" t="n"/>
      <c r="L100" s="28" t="n"/>
      <c r="M100" s="23" t="n"/>
      <c r="N100" s="53">
        <f>IF(OR(D100="",E100=""),"",D100+E100)</f>
        <v/>
      </c>
      <c r="O100" s="54">
        <f>IF(OR(N100="",L100&lt;&gt;"Sí"),"",INT(N100-('Configuración'!$B$3+'Configuración'!$B$4)))</f>
        <v/>
      </c>
      <c r="P100" s="53">
        <f>IF(OR(N100="",L100&lt;&gt;"Sí",N100&lt;('Configuración'!$B$3+'Configuración'!$B$4)),"",N100+ROW()/100000000)</f>
        <v/>
      </c>
      <c r="Q100" s="31">
        <f>IF(COUNTA($A100:$M100)=0,"",IF($L100="","Revisar datos",IF($L100&lt;&gt;"Sí","Fuera del calendario",IF(OR($A100="",$B100="",$C100="",$D100="",$E100="",$F100="",$G100="",$H100="",$I100="",$K100="",COUNTIF($A$8:$A$157,$A100)&gt;1,AND($J100&lt;&gt;"",$J100=$I100)),"Revisar datos",IF($N100&lt;('Configuración'!$B$3+'Configuración'!$B$4),"Salida pasada",IF(AND($N100-('Configuración'!$B$3+'Configuración'!$B$4)&lt;='Configuración'!$B$6,$K100&lt;&gt;"Lista"),"Inminente y no lista",IF($N100-('Configuración'!$B$3+'Configuración'!$B$4)&lt;='Configuración'!$B$6,"Salida inminente",IF(AND($N100-('Configuración'!$B$3+'Configuración'!$B$4)&lt;='Configuración'!$B$5,$K100&lt;&gt;"Lista"),"Preparación pendiente","Sin aviso"))))))))</f>
        <v/>
      </c>
      <c r="R100">
        <f>'Configuración'!D100</f>
        <v/>
      </c>
      <c r="S100">
        <f>'Configuración'!E100</f>
        <v/>
      </c>
    </row>
    <row r="101" ht="22" customHeight="1">
      <c r="A101" s="23" t="n"/>
      <c r="B101" s="23" t="n"/>
      <c r="C101" s="23" t="n"/>
      <c r="D101" s="49" t="n"/>
      <c r="E101" s="50" t="n"/>
      <c r="F101" s="23" t="n"/>
      <c r="G101" s="51" t="n"/>
      <c r="H101" s="52" t="n"/>
      <c r="I101" s="28" t="n"/>
      <c r="J101" s="28" t="n"/>
      <c r="K101" s="28" t="n"/>
      <c r="L101" s="28" t="n"/>
      <c r="M101" s="23" t="n"/>
      <c r="N101" s="53">
        <f>IF(OR(D101="",E101=""),"",D101+E101)</f>
        <v/>
      </c>
      <c r="O101" s="54">
        <f>IF(OR(N101="",L101&lt;&gt;"Sí"),"",INT(N101-('Configuración'!$B$3+'Configuración'!$B$4)))</f>
        <v/>
      </c>
      <c r="P101" s="53">
        <f>IF(OR(N101="",L101&lt;&gt;"Sí",N101&lt;('Configuración'!$B$3+'Configuración'!$B$4)),"",N101+ROW()/100000000)</f>
        <v/>
      </c>
      <c r="Q101" s="31">
        <f>IF(COUNTA($A101:$M101)=0,"",IF($L101="","Revisar datos",IF($L101&lt;&gt;"Sí","Fuera del calendario",IF(OR($A101="",$B101="",$C101="",$D101="",$E101="",$F101="",$G101="",$H101="",$I101="",$K101="",COUNTIF($A$8:$A$157,$A101)&gt;1,AND($J101&lt;&gt;"",$J101=$I101)),"Revisar datos",IF($N101&lt;('Configuración'!$B$3+'Configuración'!$B$4),"Salida pasada",IF(AND($N101-('Configuración'!$B$3+'Configuración'!$B$4)&lt;='Configuración'!$B$6,$K101&lt;&gt;"Lista"),"Inminente y no lista",IF($N101-('Configuración'!$B$3+'Configuración'!$B$4)&lt;='Configuración'!$B$6,"Salida inminente",IF(AND($N101-('Configuración'!$B$3+'Configuración'!$B$4)&lt;='Configuración'!$B$5,$K101&lt;&gt;"Lista"),"Preparación pendiente","Sin aviso"))))))))</f>
        <v/>
      </c>
      <c r="R101">
        <f>'Configuración'!D101</f>
        <v/>
      </c>
      <c r="S101">
        <f>'Configuración'!E101</f>
        <v/>
      </c>
    </row>
    <row r="102" ht="22" customHeight="1">
      <c r="A102" s="23" t="n"/>
      <c r="B102" s="23" t="n"/>
      <c r="C102" s="23" t="n"/>
      <c r="D102" s="49" t="n"/>
      <c r="E102" s="50" t="n"/>
      <c r="F102" s="23" t="n"/>
      <c r="G102" s="51" t="n"/>
      <c r="H102" s="52" t="n"/>
      <c r="I102" s="28" t="n"/>
      <c r="J102" s="28" t="n"/>
      <c r="K102" s="28" t="n"/>
      <c r="L102" s="28" t="n"/>
      <c r="M102" s="23" t="n"/>
      <c r="N102" s="53">
        <f>IF(OR(D102="",E102=""),"",D102+E102)</f>
        <v/>
      </c>
      <c r="O102" s="54">
        <f>IF(OR(N102="",L102&lt;&gt;"Sí"),"",INT(N102-('Configuración'!$B$3+'Configuración'!$B$4)))</f>
        <v/>
      </c>
      <c r="P102" s="53">
        <f>IF(OR(N102="",L102&lt;&gt;"Sí",N102&lt;('Configuración'!$B$3+'Configuración'!$B$4)),"",N102+ROW()/100000000)</f>
        <v/>
      </c>
      <c r="Q102" s="31">
        <f>IF(COUNTA($A102:$M102)=0,"",IF($L102="","Revisar datos",IF($L102&lt;&gt;"Sí","Fuera del calendario",IF(OR($A102="",$B102="",$C102="",$D102="",$E102="",$F102="",$G102="",$H102="",$I102="",$K102="",COUNTIF($A$8:$A$157,$A102)&gt;1,AND($J102&lt;&gt;"",$J102=$I102)),"Revisar datos",IF($N102&lt;('Configuración'!$B$3+'Configuración'!$B$4),"Salida pasada",IF(AND($N102-('Configuración'!$B$3+'Configuración'!$B$4)&lt;='Configuración'!$B$6,$K102&lt;&gt;"Lista"),"Inminente y no lista",IF($N102-('Configuración'!$B$3+'Configuración'!$B$4)&lt;='Configuración'!$B$6,"Salida inminente",IF(AND($N102-('Configuración'!$B$3+'Configuración'!$B$4)&lt;='Configuración'!$B$5,$K102&lt;&gt;"Lista"),"Preparación pendiente","Sin aviso"))))))))</f>
        <v/>
      </c>
      <c r="R102">
        <f>'Configuración'!D102</f>
        <v/>
      </c>
      <c r="S102">
        <f>'Configuración'!E102</f>
        <v/>
      </c>
    </row>
    <row r="103" ht="22" customHeight="1">
      <c r="A103" s="23" t="n"/>
      <c r="B103" s="23" t="n"/>
      <c r="C103" s="23" t="n"/>
      <c r="D103" s="49" t="n"/>
      <c r="E103" s="50" t="n"/>
      <c r="F103" s="23" t="n"/>
      <c r="G103" s="51" t="n"/>
      <c r="H103" s="52" t="n"/>
      <c r="I103" s="28" t="n"/>
      <c r="J103" s="28" t="n"/>
      <c r="K103" s="28" t="n"/>
      <c r="L103" s="28" t="n"/>
      <c r="M103" s="23" t="n"/>
      <c r="N103" s="53">
        <f>IF(OR(D103="",E103=""),"",D103+E103)</f>
        <v/>
      </c>
      <c r="O103" s="54">
        <f>IF(OR(N103="",L103&lt;&gt;"Sí"),"",INT(N103-('Configuración'!$B$3+'Configuración'!$B$4)))</f>
        <v/>
      </c>
      <c r="P103" s="53">
        <f>IF(OR(N103="",L103&lt;&gt;"Sí",N103&lt;('Configuración'!$B$3+'Configuración'!$B$4)),"",N103+ROW()/100000000)</f>
        <v/>
      </c>
      <c r="Q103" s="31">
        <f>IF(COUNTA($A103:$M103)=0,"",IF($L103="","Revisar datos",IF($L103&lt;&gt;"Sí","Fuera del calendario",IF(OR($A103="",$B103="",$C103="",$D103="",$E103="",$F103="",$G103="",$H103="",$I103="",$K103="",COUNTIF($A$8:$A$157,$A103)&gt;1,AND($J103&lt;&gt;"",$J103=$I103)),"Revisar datos",IF($N103&lt;('Configuración'!$B$3+'Configuración'!$B$4),"Salida pasada",IF(AND($N103-('Configuración'!$B$3+'Configuración'!$B$4)&lt;='Configuración'!$B$6,$K103&lt;&gt;"Lista"),"Inminente y no lista",IF($N103-('Configuración'!$B$3+'Configuración'!$B$4)&lt;='Configuración'!$B$6,"Salida inminente",IF(AND($N103-('Configuración'!$B$3+'Configuración'!$B$4)&lt;='Configuración'!$B$5,$K103&lt;&gt;"Lista"),"Preparación pendiente","Sin aviso"))))))))</f>
        <v/>
      </c>
      <c r="R103">
        <f>'Configuración'!D103</f>
        <v/>
      </c>
      <c r="S103">
        <f>'Configuración'!E103</f>
        <v/>
      </c>
    </row>
    <row r="104" ht="22" customHeight="1">
      <c r="A104" s="23" t="n"/>
      <c r="B104" s="23" t="n"/>
      <c r="C104" s="23" t="n"/>
      <c r="D104" s="49" t="n"/>
      <c r="E104" s="50" t="n"/>
      <c r="F104" s="23" t="n"/>
      <c r="G104" s="51" t="n"/>
      <c r="H104" s="52" t="n"/>
      <c r="I104" s="28" t="n"/>
      <c r="J104" s="28" t="n"/>
      <c r="K104" s="28" t="n"/>
      <c r="L104" s="28" t="n"/>
      <c r="M104" s="23" t="n"/>
      <c r="N104" s="53">
        <f>IF(OR(D104="",E104=""),"",D104+E104)</f>
        <v/>
      </c>
      <c r="O104" s="54">
        <f>IF(OR(N104="",L104&lt;&gt;"Sí"),"",INT(N104-('Configuración'!$B$3+'Configuración'!$B$4)))</f>
        <v/>
      </c>
      <c r="P104" s="53">
        <f>IF(OR(N104="",L104&lt;&gt;"Sí",N104&lt;('Configuración'!$B$3+'Configuración'!$B$4)),"",N104+ROW()/100000000)</f>
        <v/>
      </c>
      <c r="Q104" s="31">
        <f>IF(COUNTA($A104:$M104)=0,"",IF($L104="","Revisar datos",IF($L104&lt;&gt;"Sí","Fuera del calendario",IF(OR($A104="",$B104="",$C104="",$D104="",$E104="",$F104="",$G104="",$H104="",$I104="",$K104="",COUNTIF($A$8:$A$157,$A104)&gt;1,AND($J104&lt;&gt;"",$J104=$I104)),"Revisar datos",IF($N104&lt;('Configuración'!$B$3+'Configuración'!$B$4),"Salida pasada",IF(AND($N104-('Configuración'!$B$3+'Configuración'!$B$4)&lt;='Configuración'!$B$6,$K104&lt;&gt;"Lista"),"Inminente y no lista",IF($N104-('Configuración'!$B$3+'Configuración'!$B$4)&lt;='Configuración'!$B$6,"Salida inminente",IF(AND($N104-('Configuración'!$B$3+'Configuración'!$B$4)&lt;='Configuración'!$B$5,$K104&lt;&gt;"Lista"),"Preparación pendiente","Sin aviso"))))))))</f>
        <v/>
      </c>
      <c r="R104">
        <f>'Configuración'!D104</f>
        <v/>
      </c>
      <c r="S104">
        <f>'Configuración'!E104</f>
        <v/>
      </c>
    </row>
    <row r="105" ht="22" customHeight="1">
      <c r="A105" s="23" t="n"/>
      <c r="B105" s="23" t="n"/>
      <c r="C105" s="23" t="n"/>
      <c r="D105" s="49" t="n"/>
      <c r="E105" s="50" t="n"/>
      <c r="F105" s="23" t="n"/>
      <c r="G105" s="51" t="n"/>
      <c r="H105" s="52" t="n"/>
      <c r="I105" s="28" t="n"/>
      <c r="J105" s="28" t="n"/>
      <c r="K105" s="28" t="n"/>
      <c r="L105" s="28" t="n"/>
      <c r="M105" s="23" t="n"/>
      <c r="N105" s="53">
        <f>IF(OR(D105="",E105=""),"",D105+E105)</f>
        <v/>
      </c>
      <c r="O105" s="54">
        <f>IF(OR(N105="",L105&lt;&gt;"Sí"),"",INT(N105-('Configuración'!$B$3+'Configuración'!$B$4)))</f>
        <v/>
      </c>
      <c r="P105" s="53">
        <f>IF(OR(N105="",L105&lt;&gt;"Sí",N105&lt;('Configuración'!$B$3+'Configuración'!$B$4)),"",N105+ROW()/100000000)</f>
        <v/>
      </c>
      <c r="Q105" s="31">
        <f>IF(COUNTA($A105:$M105)=0,"",IF($L105="","Revisar datos",IF($L105&lt;&gt;"Sí","Fuera del calendario",IF(OR($A105="",$B105="",$C105="",$D105="",$E105="",$F105="",$G105="",$H105="",$I105="",$K105="",COUNTIF($A$8:$A$157,$A105)&gt;1,AND($J105&lt;&gt;"",$J105=$I105)),"Revisar datos",IF($N105&lt;('Configuración'!$B$3+'Configuración'!$B$4),"Salida pasada",IF(AND($N105-('Configuración'!$B$3+'Configuración'!$B$4)&lt;='Configuración'!$B$6,$K105&lt;&gt;"Lista"),"Inminente y no lista",IF($N105-('Configuración'!$B$3+'Configuración'!$B$4)&lt;='Configuración'!$B$6,"Salida inminente",IF(AND($N105-('Configuración'!$B$3+'Configuración'!$B$4)&lt;='Configuración'!$B$5,$K105&lt;&gt;"Lista"),"Preparación pendiente","Sin aviso"))))))))</f>
        <v/>
      </c>
      <c r="R105">
        <f>'Configuración'!D105</f>
        <v/>
      </c>
      <c r="S105">
        <f>'Configuración'!E105</f>
        <v/>
      </c>
    </row>
    <row r="106" ht="22" customHeight="1">
      <c r="A106" s="23" t="n"/>
      <c r="B106" s="23" t="n"/>
      <c r="C106" s="23" t="n"/>
      <c r="D106" s="49" t="n"/>
      <c r="E106" s="50" t="n"/>
      <c r="F106" s="23" t="n"/>
      <c r="G106" s="51" t="n"/>
      <c r="H106" s="52" t="n"/>
      <c r="I106" s="28" t="n"/>
      <c r="J106" s="28" t="n"/>
      <c r="K106" s="28" t="n"/>
      <c r="L106" s="28" t="n"/>
      <c r="M106" s="23" t="n"/>
      <c r="N106" s="53">
        <f>IF(OR(D106="",E106=""),"",D106+E106)</f>
        <v/>
      </c>
      <c r="O106" s="54">
        <f>IF(OR(N106="",L106&lt;&gt;"Sí"),"",INT(N106-('Configuración'!$B$3+'Configuración'!$B$4)))</f>
        <v/>
      </c>
      <c r="P106" s="53">
        <f>IF(OR(N106="",L106&lt;&gt;"Sí",N106&lt;('Configuración'!$B$3+'Configuración'!$B$4)),"",N106+ROW()/100000000)</f>
        <v/>
      </c>
      <c r="Q106" s="31">
        <f>IF(COUNTA($A106:$M106)=0,"",IF($L106="","Revisar datos",IF($L106&lt;&gt;"Sí","Fuera del calendario",IF(OR($A106="",$B106="",$C106="",$D106="",$E106="",$F106="",$G106="",$H106="",$I106="",$K106="",COUNTIF($A$8:$A$157,$A106)&gt;1,AND($J106&lt;&gt;"",$J106=$I106)),"Revisar datos",IF($N106&lt;('Configuración'!$B$3+'Configuración'!$B$4),"Salida pasada",IF(AND($N106-('Configuración'!$B$3+'Configuración'!$B$4)&lt;='Configuración'!$B$6,$K106&lt;&gt;"Lista"),"Inminente y no lista",IF($N106-('Configuración'!$B$3+'Configuración'!$B$4)&lt;='Configuración'!$B$6,"Salida inminente",IF(AND($N106-('Configuración'!$B$3+'Configuración'!$B$4)&lt;='Configuración'!$B$5,$K106&lt;&gt;"Lista"),"Preparación pendiente","Sin aviso"))))))))</f>
        <v/>
      </c>
      <c r="R106">
        <f>'Configuración'!D106</f>
        <v/>
      </c>
      <c r="S106">
        <f>'Configuración'!E106</f>
        <v/>
      </c>
    </row>
    <row r="107" ht="22" customHeight="1">
      <c r="A107" s="23" t="n"/>
      <c r="B107" s="23" t="n"/>
      <c r="C107" s="23" t="n"/>
      <c r="D107" s="49" t="n"/>
      <c r="E107" s="50" t="n"/>
      <c r="F107" s="23" t="n"/>
      <c r="G107" s="51" t="n"/>
      <c r="H107" s="52" t="n"/>
      <c r="I107" s="28" t="n"/>
      <c r="J107" s="28" t="n"/>
      <c r="K107" s="28" t="n"/>
      <c r="L107" s="28" t="n"/>
      <c r="M107" s="23" t="n"/>
      <c r="N107" s="53">
        <f>IF(OR(D107="",E107=""),"",D107+E107)</f>
        <v/>
      </c>
      <c r="O107" s="54">
        <f>IF(OR(N107="",L107&lt;&gt;"Sí"),"",INT(N107-('Configuración'!$B$3+'Configuración'!$B$4)))</f>
        <v/>
      </c>
      <c r="P107" s="53">
        <f>IF(OR(N107="",L107&lt;&gt;"Sí",N107&lt;('Configuración'!$B$3+'Configuración'!$B$4)),"",N107+ROW()/100000000)</f>
        <v/>
      </c>
      <c r="Q107" s="31">
        <f>IF(COUNTA($A107:$M107)=0,"",IF($L107="","Revisar datos",IF($L107&lt;&gt;"Sí","Fuera del calendario",IF(OR($A107="",$B107="",$C107="",$D107="",$E107="",$F107="",$G107="",$H107="",$I107="",$K107="",COUNTIF($A$8:$A$157,$A107)&gt;1,AND($J107&lt;&gt;"",$J107=$I107)),"Revisar datos",IF($N107&lt;('Configuración'!$B$3+'Configuración'!$B$4),"Salida pasada",IF(AND($N107-('Configuración'!$B$3+'Configuración'!$B$4)&lt;='Configuración'!$B$6,$K107&lt;&gt;"Lista"),"Inminente y no lista",IF($N107-('Configuración'!$B$3+'Configuración'!$B$4)&lt;='Configuración'!$B$6,"Salida inminente",IF(AND($N107-('Configuración'!$B$3+'Configuración'!$B$4)&lt;='Configuración'!$B$5,$K107&lt;&gt;"Lista"),"Preparación pendiente","Sin aviso"))))))))</f>
        <v/>
      </c>
      <c r="R107">
        <f>'Configuración'!D107</f>
        <v/>
      </c>
      <c r="S107">
        <f>'Configuración'!E107</f>
        <v/>
      </c>
    </row>
    <row r="108" ht="22" customHeight="1">
      <c r="A108" s="23" t="n"/>
      <c r="B108" s="23" t="n"/>
      <c r="C108" s="23" t="n"/>
      <c r="D108" s="49" t="n"/>
      <c r="E108" s="50" t="n"/>
      <c r="F108" s="23" t="n"/>
      <c r="G108" s="51" t="n"/>
      <c r="H108" s="52" t="n"/>
      <c r="I108" s="28" t="n"/>
      <c r="J108" s="28" t="n"/>
      <c r="K108" s="28" t="n"/>
      <c r="L108" s="28" t="n"/>
      <c r="M108" s="23" t="n"/>
      <c r="N108" s="53">
        <f>IF(OR(D108="",E108=""),"",D108+E108)</f>
        <v/>
      </c>
      <c r="O108" s="54">
        <f>IF(OR(N108="",L108&lt;&gt;"Sí"),"",INT(N108-('Configuración'!$B$3+'Configuración'!$B$4)))</f>
        <v/>
      </c>
      <c r="P108" s="53">
        <f>IF(OR(N108="",L108&lt;&gt;"Sí",N108&lt;('Configuración'!$B$3+'Configuración'!$B$4)),"",N108+ROW()/100000000)</f>
        <v/>
      </c>
      <c r="Q108" s="31">
        <f>IF(COUNTA($A108:$M108)=0,"",IF($L108="","Revisar datos",IF($L108&lt;&gt;"Sí","Fuera del calendario",IF(OR($A108="",$B108="",$C108="",$D108="",$E108="",$F108="",$G108="",$H108="",$I108="",$K108="",COUNTIF($A$8:$A$157,$A108)&gt;1,AND($J108&lt;&gt;"",$J108=$I108)),"Revisar datos",IF($N108&lt;('Configuración'!$B$3+'Configuración'!$B$4),"Salida pasada",IF(AND($N108-('Configuración'!$B$3+'Configuración'!$B$4)&lt;='Configuración'!$B$6,$K108&lt;&gt;"Lista"),"Inminente y no lista",IF($N108-('Configuración'!$B$3+'Configuración'!$B$4)&lt;='Configuración'!$B$6,"Salida inminente",IF(AND($N108-('Configuración'!$B$3+'Configuración'!$B$4)&lt;='Configuración'!$B$5,$K108&lt;&gt;"Lista"),"Preparación pendiente","Sin aviso"))))))))</f>
        <v/>
      </c>
      <c r="R108">
        <f>'Configuración'!D108</f>
        <v/>
      </c>
      <c r="S108">
        <f>'Configuración'!E108</f>
        <v/>
      </c>
    </row>
    <row r="109" ht="22" customHeight="1">
      <c r="A109" s="23" t="n"/>
      <c r="B109" s="23" t="n"/>
      <c r="C109" s="23" t="n"/>
      <c r="D109" s="49" t="n"/>
      <c r="E109" s="50" t="n"/>
      <c r="F109" s="23" t="n"/>
      <c r="G109" s="51" t="n"/>
      <c r="H109" s="52" t="n"/>
      <c r="I109" s="28" t="n"/>
      <c r="J109" s="28" t="n"/>
      <c r="K109" s="28" t="n"/>
      <c r="L109" s="28" t="n"/>
      <c r="M109" s="23" t="n"/>
      <c r="N109" s="53">
        <f>IF(OR(D109="",E109=""),"",D109+E109)</f>
        <v/>
      </c>
      <c r="O109" s="54">
        <f>IF(OR(N109="",L109&lt;&gt;"Sí"),"",INT(N109-('Configuración'!$B$3+'Configuración'!$B$4)))</f>
        <v/>
      </c>
      <c r="P109" s="53">
        <f>IF(OR(N109="",L109&lt;&gt;"Sí",N109&lt;('Configuración'!$B$3+'Configuración'!$B$4)),"",N109+ROW()/100000000)</f>
        <v/>
      </c>
      <c r="Q109" s="31">
        <f>IF(COUNTA($A109:$M109)=0,"",IF($L109="","Revisar datos",IF($L109&lt;&gt;"Sí","Fuera del calendario",IF(OR($A109="",$B109="",$C109="",$D109="",$E109="",$F109="",$G109="",$H109="",$I109="",$K109="",COUNTIF($A$8:$A$157,$A109)&gt;1,AND($J109&lt;&gt;"",$J109=$I109)),"Revisar datos",IF($N109&lt;('Configuración'!$B$3+'Configuración'!$B$4),"Salida pasada",IF(AND($N109-('Configuración'!$B$3+'Configuración'!$B$4)&lt;='Configuración'!$B$6,$K109&lt;&gt;"Lista"),"Inminente y no lista",IF($N109-('Configuración'!$B$3+'Configuración'!$B$4)&lt;='Configuración'!$B$6,"Salida inminente",IF(AND($N109-('Configuración'!$B$3+'Configuración'!$B$4)&lt;='Configuración'!$B$5,$K109&lt;&gt;"Lista"),"Preparación pendiente","Sin aviso"))))))))</f>
        <v/>
      </c>
      <c r="R109">
        <f>'Configuración'!D109</f>
        <v/>
      </c>
      <c r="S109">
        <f>'Configuración'!E109</f>
        <v/>
      </c>
    </row>
    <row r="110" ht="22" customHeight="1">
      <c r="A110" s="23" t="n"/>
      <c r="B110" s="23" t="n"/>
      <c r="C110" s="23" t="n"/>
      <c r="D110" s="49" t="n"/>
      <c r="E110" s="50" t="n"/>
      <c r="F110" s="23" t="n"/>
      <c r="G110" s="51" t="n"/>
      <c r="H110" s="52" t="n"/>
      <c r="I110" s="28" t="n"/>
      <c r="J110" s="28" t="n"/>
      <c r="K110" s="28" t="n"/>
      <c r="L110" s="28" t="n"/>
      <c r="M110" s="23" t="n"/>
      <c r="N110" s="53">
        <f>IF(OR(D110="",E110=""),"",D110+E110)</f>
        <v/>
      </c>
      <c r="O110" s="54">
        <f>IF(OR(N110="",L110&lt;&gt;"Sí"),"",INT(N110-('Configuración'!$B$3+'Configuración'!$B$4)))</f>
        <v/>
      </c>
      <c r="P110" s="53">
        <f>IF(OR(N110="",L110&lt;&gt;"Sí",N110&lt;('Configuración'!$B$3+'Configuración'!$B$4)),"",N110+ROW()/100000000)</f>
        <v/>
      </c>
      <c r="Q110" s="31">
        <f>IF(COUNTA($A110:$M110)=0,"",IF($L110="","Revisar datos",IF($L110&lt;&gt;"Sí","Fuera del calendario",IF(OR($A110="",$B110="",$C110="",$D110="",$E110="",$F110="",$G110="",$H110="",$I110="",$K110="",COUNTIF($A$8:$A$157,$A110)&gt;1,AND($J110&lt;&gt;"",$J110=$I110)),"Revisar datos",IF($N110&lt;('Configuración'!$B$3+'Configuración'!$B$4),"Salida pasada",IF(AND($N110-('Configuración'!$B$3+'Configuración'!$B$4)&lt;='Configuración'!$B$6,$K110&lt;&gt;"Lista"),"Inminente y no lista",IF($N110-('Configuración'!$B$3+'Configuración'!$B$4)&lt;='Configuración'!$B$6,"Salida inminente",IF(AND($N110-('Configuración'!$B$3+'Configuración'!$B$4)&lt;='Configuración'!$B$5,$K110&lt;&gt;"Lista"),"Preparación pendiente","Sin aviso"))))))))</f>
        <v/>
      </c>
      <c r="R110">
        <f>'Configuración'!D110</f>
        <v/>
      </c>
      <c r="S110">
        <f>'Configuración'!E110</f>
        <v/>
      </c>
    </row>
    <row r="111" ht="22" customHeight="1">
      <c r="A111" s="23" t="n"/>
      <c r="B111" s="23" t="n"/>
      <c r="C111" s="23" t="n"/>
      <c r="D111" s="49" t="n"/>
      <c r="E111" s="50" t="n"/>
      <c r="F111" s="23" t="n"/>
      <c r="G111" s="51" t="n"/>
      <c r="H111" s="52" t="n"/>
      <c r="I111" s="28" t="n"/>
      <c r="J111" s="28" t="n"/>
      <c r="K111" s="28" t="n"/>
      <c r="L111" s="28" t="n"/>
      <c r="M111" s="23" t="n"/>
      <c r="N111" s="53">
        <f>IF(OR(D111="",E111=""),"",D111+E111)</f>
        <v/>
      </c>
      <c r="O111" s="54">
        <f>IF(OR(N111="",L111&lt;&gt;"Sí"),"",INT(N111-('Configuración'!$B$3+'Configuración'!$B$4)))</f>
        <v/>
      </c>
      <c r="P111" s="53">
        <f>IF(OR(N111="",L111&lt;&gt;"Sí",N111&lt;('Configuración'!$B$3+'Configuración'!$B$4)),"",N111+ROW()/100000000)</f>
        <v/>
      </c>
      <c r="Q111" s="31">
        <f>IF(COUNTA($A111:$M111)=0,"",IF($L111="","Revisar datos",IF($L111&lt;&gt;"Sí","Fuera del calendario",IF(OR($A111="",$B111="",$C111="",$D111="",$E111="",$F111="",$G111="",$H111="",$I111="",$K111="",COUNTIF($A$8:$A$157,$A111)&gt;1,AND($J111&lt;&gt;"",$J111=$I111)),"Revisar datos",IF($N111&lt;('Configuración'!$B$3+'Configuración'!$B$4),"Salida pasada",IF(AND($N111-('Configuración'!$B$3+'Configuración'!$B$4)&lt;='Configuración'!$B$6,$K111&lt;&gt;"Lista"),"Inminente y no lista",IF($N111-('Configuración'!$B$3+'Configuración'!$B$4)&lt;='Configuración'!$B$6,"Salida inminente",IF(AND($N111-('Configuración'!$B$3+'Configuración'!$B$4)&lt;='Configuración'!$B$5,$K111&lt;&gt;"Lista"),"Preparación pendiente","Sin aviso"))))))))</f>
        <v/>
      </c>
      <c r="R111">
        <f>'Configuración'!D111</f>
        <v/>
      </c>
      <c r="S111">
        <f>'Configuración'!E111</f>
        <v/>
      </c>
    </row>
    <row r="112" ht="22" customHeight="1">
      <c r="A112" s="23" t="n"/>
      <c r="B112" s="23" t="n"/>
      <c r="C112" s="23" t="n"/>
      <c r="D112" s="49" t="n"/>
      <c r="E112" s="50" t="n"/>
      <c r="F112" s="23" t="n"/>
      <c r="G112" s="51" t="n"/>
      <c r="H112" s="52" t="n"/>
      <c r="I112" s="28" t="n"/>
      <c r="J112" s="28" t="n"/>
      <c r="K112" s="28" t="n"/>
      <c r="L112" s="28" t="n"/>
      <c r="M112" s="23" t="n"/>
      <c r="N112" s="53">
        <f>IF(OR(D112="",E112=""),"",D112+E112)</f>
        <v/>
      </c>
      <c r="O112" s="54">
        <f>IF(OR(N112="",L112&lt;&gt;"Sí"),"",INT(N112-('Configuración'!$B$3+'Configuración'!$B$4)))</f>
        <v/>
      </c>
      <c r="P112" s="53">
        <f>IF(OR(N112="",L112&lt;&gt;"Sí",N112&lt;('Configuración'!$B$3+'Configuración'!$B$4)),"",N112+ROW()/100000000)</f>
        <v/>
      </c>
      <c r="Q112" s="31">
        <f>IF(COUNTA($A112:$M112)=0,"",IF($L112="","Revisar datos",IF($L112&lt;&gt;"Sí","Fuera del calendario",IF(OR($A112="",$B112="",$C112="",$D112="",$E112="",$F112="",$G112="",$H112="",$I112="",$K112="",COUNTIF($A$8:$A$157,$A112)&gt;1,AND($J112&lt;&gt;"",$J112=$I112)),"Revisar datos",IF($N112&lt;('Configuración'!$B$3+'Configuración'!$B$4),"Salida pasada",IF(AND($N112-('Configuración'!$B$3+'Configuración'!$B$4)&lt;='Configuración'!$B$6,$K112&lt;&gt;"Lista"),"Inminente y no lista",IF($N112-('Configuración'!$B$3+'Configuración'!$B$4)&lt;='Configuración'!$B$6,"Salida inminente",IF(AND($N112-('Configuración'!$B$3+'Configuración'!$B$4)&lt;='Configuración'!$B$5,$K112&lt;&gt;"Lista"),"Preparación pendiente","Sin aviso"))))))))</f>
        <v/>
      </c>
      <c r="R112">
        <f>'Configuración'!D112</f>
        <v/>
      </c>
      <c r="S112">
        <f>'Configuración'!E112</f>
        <v/>
      </c>
    </row>
    <row r="113" ht="22" customHeight="1">
      <c r="A113" s="23" t="n"/>
      <c r="B113" s="23" t="n"/>
      <c r="C113" s="23" t="n"/>
      <c r="D113" s="49" t="n"/>
      <c r="E113" s="50" t="n"/>
      <c r="F113" s="23" t="n"/>
      <c r="G113" s="51" t="n"/>
      <c r="H113" s="52" t="n"/>
      <c r="I113" s="28" t="n"/>
      <c r="J113" s="28" t="n"/>
      <c r="K113" s="28" t="n"/>
      <c r="L113" s="28" t="n"/>
      <c r="M113" s="23" t="n"/>
      <c r="N113" s="53">
        <f>IF(OR(D113="",E113=""),"",D113+E113)</f>
        <v/>
      </c>
      <c r="O113" s="54">
        <f>IF(OR(N113="",L113&lt;&gt;"Sí"),"",INT(N113-('Configuración'!$B$3+'Configuración'!$B$4)))</f>
        <v/>
      </c>
      <c r="P113" s="53">
        <f>IF(OR(N113="",L113&lt;&gt;"Sí",N113&lt;('Configuración'!$B$3+'Configuración'!$B$4)),"",N113+ROW()/100000000)</f>
        <v/>
      </c>
      <c r="Q113" s="31">
        <f>IF(COUNTA($A113:$M113)=0,"",IF($L113="","Revisar datos",IF($L113&lt;&gt;"Sí","Fuera del calendario",IF(OR($A113="",$B113="",$C113="",$D113="",$E113="",$F113="",$G113="",$H113="",$I113="",$K113="",COUNTIF($A$8:$A$157,$A113)&gt;1,AND($J113&lt;&gt;"",$J113=$I113)),"Revisar datos",IF($N113&lt;('Configuración'!$B$3+'Configuración'!$B$4),"Salida pasada",IF(AND($N113-('Configuración'!$B$3+'Configuración'!$B$4)&lt;='Configuración'!$B$6,$K113&lt;&gt;"Lista"),"Inminente y no lista",IF($N113-('Configuración'!$B$3+'Configuración'!$B$4)&lt;='Configuración'!$B$6,"Salida inminente",IF(AND($N113-('Configuración'!$B$3+'Configuración'!$B$4)&lt;='Configuración'!$B$5,$K113&lt;&gt;"Lista"),"Preparación pendiente","Sin aviso"))))))))</f>
        <v/>
      </c>
      <c r="R113">
        <f>'Configuración'!D113</f>
        <v/>
      </c>
      <c r="S113">
        <f>'Configuración'!E113</f>
        <v/>
      </c>
    </row>
    <row r="114" ht="22" customHeight="1">
      <c r="A114" s="23" t="n"/>
      <c r="B114" s="23" t="n"/>
      <c r="C114" s="23" t="n"/>
      <c r="D114" s="49" t="n"/>
      <c r="E114" s="50" t="n"/>
      <c r="F114" s="23" t="n"/>
      <c r="G114" s="51" t="n"/>
      <c r="H114" s="52" t="n"/>
      <c r="I114" s="28" t="n"/>
      <c r="J114" s="28" t="n"/>
      <c r="K114" s="28" t="n"/>
      <c r="L114" s="28" t="n"/>
      <c r="M114" s="23" t="n"/>
      <c r="N114" s="53">
        <f>IF(OR(D114="",E114=""),"",D114+E114)</f>
        <v/>
      </c>
      <c r="O114" s="54">
        <f>IF(OR(N114="",L114&lt;&gt;"Sí"),"",INT(N114-('Configuración'!$B$3+'Configuración'!$B$4)))</f>
        <v/>
      </c>
      <c r="P114" s="53">
        <f>IF(OR(N114="",L114&lt;&gt;"Sí",N114&lt;('Configuración'!$B$3+'Configuración'!$B$4)),"",N114+ROW()/100000000)</f>
        <v/>
      </c>
      <c r="Q114" s="31">
        <f>IF(COUNTA($A114:$M114)=0,"",IF($L114="","Revisar datos",IF($L114&lt;&gt;"Sí","Fuera del calendario",IF(OR($A114="",$B114="",$C114="",$D114="",$E114="",$F114="",$G114="",$H114="",$I114="",$K114="",COUNTIF($A$8:$A$157,$A114)&gt;1,AND($J114&lt;&gt;"",$J114=$I114)),"Revisar datos",IF($N114&lt;('Configuración'!$B$3+'Configuración'!$B$4),"Salida pasada",IF(AND($N114-('Configuración'!$B$3+'Configuración'!$B$4)&lt;='Configuración'!$B$6,$K114&lt;&gt;"Lista"),"Inminente y no lista",IF($N114-('Configuración'!$B$3+'Configuración'!$B$4)&lt;='Configuración'!$B$6,"Salida inminente",IF(AND($N114-('Configuración'!$B$3+'Configuración'!$B$4)&lt;='Configuración'!$B$5,$K114&lt;&gt;"Lista"),"Preparación pendiente","Sin aviso"))))))))</f>
        <v/>
      </c>
      <c r="R114">
        <f>'Configuración'!D114</f>
        <v/>
      </c>
      <c r="S114">
        <f>'Configuración'!E114</f>
        <v/>
      </c>
    </row>
    <row r="115" ht="22" customHeight="1">
      <c r="A115" s="23" t="n"/>
      <c r="B115" s="23" t="n"/>
      <c r="C115" s="23" t="n"/>
      <c r="D115" s="49" t="n"/>
      <c r="E115" s="50" t="n"/>
      <c r="F115" s="23" t="n"/>
      <c r="G115" s="51" t="n"/>
      <c r="H115" s="52" t="n"/>
      <c r="I115" s="28" t="n"/>
      <c r="J115" s="28" t="n"/>
      <c r="K115" s="28" t="n"/>
      <c r="L115" s="28" t="n"/>
      <c r="M115" s="23" t="n"/>
      <c r="N115" s="53">
        <f>IF(OR(D115="",E115=""),"",D115+E115)</f>
        <v/>
      </c>
      <c r="O115" s="54">
        <f>IF(OR(N115="",L115&lt;&gt;"Sí"),"",INT(N115-('Configuración'!$B$3+'Configuración'!$B$4)))</f>
        <v/>
      </c>
      <c r="P115" s="53">
        <f>IF(OR(N115="",L115&lt;&gt;"Sí",N115&lt;('Configuración'!$B$3+'Configuración'!$B$4)),"",N115+ROW()/100000000)</f>
        <v/>
      </c>
      <c r="Q115" s="31">
        <f>IF(COUNTA($A115:$M115)=0,"",IF($L115="","Revisar datos",IF($L115&lt;&gt;"Sí","Fuera del calendario",IF(OR($A115="",$B115="",$C115="",$D115="",$E115="",$F115="",$G115="",$H115="",$I115="",$K115="",COUNTIF($A$8:$A$157,$A115)&gt;1,AND($J115&lt;&gt;"",$J115=$I115)),"Revisar datos",IF($N115&lt;('Configuración'!$B$3+'Configuración'!$B$4),"Salida pasada",IF(AND($N115-('Configuración'!$B$3+'Configuración'!$B$4)&lt;='Configuración'!$B$6,$K115&lt;&gt;"Lista"),"Inminente y no lista",IF($N115-('Configuración'!$B$3+'Configuración'!$B$4)&lt;='Configuración'!$B$6,"Salida inminente",IF(AND($N115-('Configuración'!$B$3+'Configuración'!$B$4)&lt;='Configuración'!$B$5,$K115&lt;&gt;"Lista"),"Preparación pendiente","Sin aviso"))))))))</f>
        <v/>
      </c>
      <c r="R115">
        <f>'Configuración'!D115</f>
        <v/>
      </c>
      <c r="S115">
        <f>'Configuración'!E115</f>
        <v/>
      </c>
    </row>
    <row r="116" ht="22" customHeight="1">
      <c r="A116" s="23" t="n"/>
      <c r="B116" s="23" t="n"/>
      <c r="C116" s="23" t="n"/>
      <c r="D116" s="49" t="n"/>
      <c r="E116" s="50" t="n"/>
      <c r="F116" s="23" t="n"/>
      <c r="G116" s="51" t="n"/>
      <c r="H116" s="52" t="n"/>
      <c r="I116" s="28" t="n"/>
      <c r="J116" s="28" t="n"/>
      <c r="K116" s="28" t="n"/>
      <c r="L116" s="28" t="n"/>
      <c r="M116" s="23" t="n"/>
      <c r="N116" s="53">
        <f>IF(OR(D116="",E116=""),"",D116+E116)</f>
        <v/>
      </c>
      <c r="O116" s="54">
        <f>IF(OR(N116="",L116&lt;&gt;"Sí"),"",INT(N116-('Configuración'!$B$3+'Configuración'!$B$4)))</f>
        <v/>
      </c>
      <c r="P116" s="53">
        <f>IF(OR(N116="",L116&lt;&gt;"Sí",N116&lt;('Configuración'!$B$3+'Configuración'!$B$4)),"",N116+ROW()/100000000)</f>
        <v/>
      </c>
      <c r="Q116" s="31">
        <f>IF(COUNTA($A116:$M116)=0,"",IF($L116="","Revisar datos",IF($L116&lt;&gt;"Sí","Fuera del calendario",IF(OR($A116="",$B116="",$C116="",$D116="",$E116="",$F116="",$G116="",$H116="",$I116="",$K116="",COUNTIF($A$8:$A$157,$A116)&gt;1,AND($J116&lt;&gt;"",$J116=$I116)),"Revisar datos",IF($N116&lt;('Configuración'!$B$3+'Configuración'!$B$4),"Salida pasada",IF(AND($N116-('Configuración'!$B$3+'Configuración'!$B$4)&lt;='Configuración'!$B$6,$K116&lt;&gt;"Lista"),"Inminente y no lista",IF($N116-('Configuración'!$B$3+'Configuración'!$B$4)&lt;='Configuración'!$B$6,"Salida inminente",IF(AND($N116-('Configuración'!$B$3+'Configuración'!$B$4)&lt;='Configuración'!$B$5,$K116&lt;&gt;"Lista"),"Preparación pendiente","Sin aviso"))))))))</f>
        <v/>
      </c>
      <c r="R116">
        <f>'Configuración'!D116</f>
        <v/>
      </c>
      <c r="S116">
        <f>'Configuración'!E116</f>
        <v/>
      </c>
    </row>
    <row r="117" ht="22" customHeight="1">
      <c r="A117" s="23" t="n"/>
      <c r="B117" s="23" t="n"/>
      <c r="C117" s="23" t="n"/>
      <c r="D117" s="49" t="n"/>
      <c r="E117" s="50" t="n"/>
      <c r="F117" s="23" t="n"/>
      <c r="G117" s="51" t="n"/>
      <c r="H117" s="52" t="n"/>
      <c r="I117" s="28" t="n"/>
      <c r="J117" s="28" t="n"/>
      <c r="K117" s="28" t="n"/>
      <c r="L117" s="28" t="n"/>
      <c r="M117" s="23" t="n"/>
      <c r="N117" s="53">
        <f>IF(OR(D117="",E117=""),"",D117+E117)</f>
        <v/>
      </c>
      <c r="O117" s="54">
        <f>IF(OR(N117="",L117&lt;&gt;"Sí"),"",INT(N117-('Configuración'!$B$3+'Configuración'!$B$4)))</f>
        <v/>
      </c>
      <c r="P117" s="53">
        <f>IF(OR(N117="",L117&lt;&gt;"Sí",N117&lt;('Configuración'!$B$3+'Configuración'!$B$4)),"",N117+ROW()/100000000)</f>
        <v/>
      </c>
      <c r="Q117" s="31">
        <f>IF(COUNTA($A117:$M117)=0,"",IF($L117="","Revisar datos",IF($L117&lt;&gt;"Sí","Fuera del calendario",IF(OR($A117="",$B117="",$C117="",$D117="",$E117="",$F117="",$G117="",$H117="",$I117="",$K117="",COUNTIF($A$8:$A$157,$A117)&gt;1,AND($J117&lt;&gt;"",$J117=$I117)),"Revisar datos",IF($N117&lt;('Configuración'!$B$3+'Configuración'!$B$4),"Salida pasada",IF(AND($N117-('Configuración'!$B$3+'Configuración'!$B$4)&lt;='Configuración'!$B$6,$K117&lt;&gt;"Lista"),"Inminente y no lista",IF($N117-('Configuración'!$B$3+'Configuración'!$B$4)&lt;='Configuración'!$B$6,"Salida inminente",IF(AND($N117-('Configuración'!$B$3+'Configuración'!$B$4)&lt;='Configuración'!$B$5,$K117&lt;&gt;"Lista"),"Preparación pendiente","Sin aviso"))))))))</f>
        <v/>
      </c>
      <c r="R117">
        <f>'Configuración'!D117</f>
        <v/>
      </c>
      <c r="S117">
        <f>'Configuración'!E117</f>
        <v/>
      </c>
    </row>
    <row r="118" ht="22" customHeight="1">
      <c r="A118" s="23" t="n"/>
      <c r="B118" s="23" t="n"/>
      <c r="C118" s="23" t="n"/>
      <c r="D118" s="49" t="n"/>
      <c r="E118" s="50" t="n"/>
      <c r="F118" s="23" t="n"/>
      <c r="G118" s="51" t="n"/>
      <c r="H118" s="52" t="n"/>
      <c r="I118" s="28" t="n"/>
      <c r="J118" s="28" t="n"/>
      <c r="K118" s="28" t="n"/>
      <c r="L118" s="28" t="n"/>
      <c r="M118" s="23" t="n"/>
      <c r="N118" s="53">
        <f>IF(OR(D118="",E118=""),"",D118+E118)</f>
        <v/>
      </c>
      <c r="O118" s="54">
        <f>IF(OR(N118="",L118&lt;&gt;"Sí"),"",INT(N118-('Configuración'!$B$3+'Configuración'!$B$4)))</f>
        <v/>
      </c>
      <c r="P118" s="53">
        <f>IF(OR(N118="",L118&lt;&gt;"Sí",N118&lt;('Configuración'!$B$3+'Configuración'!$B$4)),"",N118+ROW()/100000000)</f>
        <v/>
      </c>
      <c r="Q118" s="31">
        <f>IF(COUNTA($A118:$M118)=0,"",IF($L118="","Revisar datos",IF($L118&lt;&gt;"Sí","Fuera del calendario",IF(OR($A118="",$B118="",$C118="",$D118="",$E118="",$F118="",$G118="",$H118="",$I118="",$K118="",COUNTIF($A$8:$A$157,$A118)&gt;1,AND($J118&lt;&gt;"",$J118=$I118)),"Revisar datos",IF($N118&lt;('Configuración'!$B$3+'Configuración'!$B$4),"Salida pasada",IF(AND($N118-('Configuración'!$B$3+'Configuración'!$B$4)&lt;='Configuración'!$B$6,$K118&lt;&gt;"Lista"),"Inminente y no lista",IF($N118-('Configuración'!$B$3+'Configuración'!$B$4)&lt;='Configuración'!$B$6,"Salida inminente",IF(AND($N118-('Configuración'!$B$3+'Configuración'!$B$4)&lt;='Configuración'!$B$5,$K118&lt;&gt;"Lista"),"Preparación pendiente","Sin aviso"))))))))</f>
        <v/>
      </c>
      <c r="R118">
        <f>'Configuración'!D118</f>
        <v/>
      </c>
      <c r="S118">
        <f>'Configuración'!E118</f>
        <v/>
      </c>
    </row>
    <row r="119" ht="22" customHeight="1">
      <c r="A119" s="23" t="n"/>
      <c r="B119" s="23" t="n"/>
      <c r="C119" s="23" t="n"/>
      <c r="D119" s="49" t="n"/>
      <c r="E119" s="50" t="n"/>
      <c r="F119" s="23" t="n"/>
      <c r="G119" s="51" t="n"/>
      <c r="H119" s="52" t="n"/>
      <c r="I119" s="28" t="n"/>
      <c r="J119" s="28" t="n"/>
      <c r="K119" s="28" t="n"/>
      <c r="L119" s="28" t="n"/>
      <c r="M119" s="23" t="n"/>
      <c r="N119" s="53">
        <f>IF(OR(D119="",E119=""),"",D119+E119)</f>
        <v/>
      </c>
      <c r="O119" s="54">
        <f>IF(OR(N119="",L119&lt;&gt;"Sí"),"",INT(N119-('Configuración'!$B$3+'Configuración'!$B$4)))</f>
        <v/>
      </c>
      <c r="P119" s="53">
        <f>IF(OR(N119="",L119&lt;&gt;"Sí",N119&lt;('Configuración'!$B$3+'Configuración'!$B$4)),"",N119+ROW()/100000000)</f>
        <v/>
      </c>
      <c r="Q119" s="31">
        <f>IF(COUNTA($A119:$M119)=0,"",IF($L119="","Revisar datos",IF($L119&lt;&gt;"Sí","Fuera del calendario",IF(OR($A119="",$B119="",$C119="",$D119="",$E119="",$F119="",$G119="",$H119="",$I119="",$K119="",COUNTIF($A$8:$A$157,$A119)&gt;1,AND($J119&lt;&gt;"",$J119=$I119)),"Revisar datos",IF($N119&lt;('Configuración'!$B$3+'Configuración'!$B$4),"Salida pasada",IF(AND($N119-('Configuración'!$B$3+'Configuración'!$B$4)&lt;='Configuración'!$B$6,$K119&lt;&gt;"Lista"),"Inminente y no lista",IF($N119-('Configuración'!$B$3+'Configuración'!$B$4)&lt;='Configuración'!$B$6,"Salida inminente",IF(AND($N119-('Configuración'!$B$3+'Configuración'!$B$4)&lt;='Configuración'!$B$5,$K119&lt;&gt;"Lista"),"Preparación pendiente","Sin aviso"))))))))</f>
        <v/>
      </c>
      <c r="R119">
        <f>'Configuración'!D119</f>
        <v/>
      </c>
      <c r="S119">
        <f>'Configuración'!E119</f>
        <v/>
      </c>
    </row>
    <row r="120" ht="22" customHeight="1">
      <c r="A120" s="23" t="n"/>
      <c r="B120" s="23" t="n"/>
      <c r="C120" s="23" t="n"/>
      <c r="D120" s="49" t="n"/>
      <c r="E120" s="50" t="n"/>
      <c r="F120" s="23" t="n"/>
      <c r="G120" s="51" t="n"/>
      <c r="H120" s="52" t="n"/>
      <c r="I120" s="28" t="n"/>
      <c r="J120" s="28" t="n"/>
      <c r="K120" s="28" t="n"/>
      <c r="L120" s="28" t="n"/>
      <c r="M120" s="23" t="n"/>
      <c r="N120" s="53">
        <f>IF(OR(D120="",E120=""),"",D120+E120)</f>
        <v/>
      </c>
      <c r="O120" s="54">
        <f>IF(OR(N120="",L120&lt;&gt;"Sí"),"",INT(N120-('Configuración'!$B$3+'Configuración'!$B$4)))</f>
        <v/>
      </c>
      <c r="P120" s="53">
        <f>IF(OR(N120="",L120&lt;&gt;"Sí",N120&lt;('Configuración'!$B$3+'Configuración'!$B$4)),"",N120+ROW()/100000000)</f>
        <v/>
      </c>
      <c r="Q120" s="31">
        <f>IF(COUNTA($A120:$M120)=0,"",IF($L120="","Revisar datos",IF($L120&lt;&gt;"Sí","Fuera del calendario",IF(OR($A120="",$B120="",$C120="",$D120="",$E120="",$F120="",$G120="",$H120="",$I120="",$K120="",COUNTIF($A$8:$A$157,$A120)&gt;1,AND($J120&lt;&gt;"",$J120=$I120)),"Revisar datos",IF($N120&lt;('Configuración'!$B$3+'Configuración'!$B$4),"Salida pasada",IF(AND($N120-('Configuración'!$B$3+'Configuración'!$B$4)&lt;='Configuración'!$B$6,$K120&lt;&gt;"Lista"),"Inminente y no lista",IF($N120-('Configuración'!$B$3+'Configuración'!$B$4)&lt;='Configuración'!$B$6,"Salida inminente",IF(AND($N120-('Configuración'!$B$3+'Configuración'!$B$4)&lt;='Configuración'!$B$5,$K120&lt;&gt;"Lista"),"Preparación pendiente","Sin aviso"))))))))</f>
        <v/>
      </c>
      <c r="R120">
        <f>'Configuración'!D120</f>
        <v/>
      </c>
      <c r="S120">
        <f>'Configuración'!E120</f>
        <v/>
      </c>
    </row>
    <row r="121" ht="22" customHeight="1">
      <c r="A121" s="23" t="n"/>
      <c r="B121" s="23" t="n"/>
      <c r="C121" s="23" t="n"/>
      <c r="D121" s="49" t="n"/>
      <c r="E121" s="50" t="n"/>
      <c r="F121" s="23" t="n"/>
      <c r="G121" s="51" t="n"/>
      <c r="H121" s="52" t="n"/>
      <c r="I121" s="28" t="n"/>
      <c r="J121" s="28" t="n"/>
      <c r="K121" s="28" t="n"/>
      <c r="L121" s="28" t="n"/>
      <c r="M121" s="23" t="n"/>
      <c r="N121" s="53">
        <f>IF(OR(D121="",E121=""),"",D121+E121)</f>
        <v/>
      </c>
      <c r="O121" s="54">
        <f>IF(OR(N121="",L121&lt;&gt;"Sí"),"",INT(N121-('Configuración'!$B$3+'Configuración'!$B$4)))</f>
        <v/>
      </c>
      <c r="P121" s="53">
        <f>IF(OR(N121="",L121&lt;&gt;"Sí",N121&lt;('Configuración'!$B$3+'Configuración'!$B$4)),"",N121+ROW()/100000000)</f>
        <v/>
      </c>
      <c r="Q121" s="31">
        <f>IF(COUNTA($A121:$M121)=0,"",IF($L121="","Revisar datos",IF($L121&lt;&gt;"Sí","Fuera del calendario",IF(OR($A121="",$B121="",$C121="",$D121="",$E121="",$F121="",$G121="",$H121="",$I121="",$K121="",COUNTIF($A$8:$A$157,$A121)&gt;1,AND($J121&lt;&gt;"",$J121=$I121)),"Revisar datos",IF($N121&lt;('Configuración'!$B$3+'Configuración'!$B$4),"Salida pasada",IF(AND($N121-('Configuración'!$B$3+'Configuración'!$B$4)&lt;='Configuración'!$B$6,$K121&lt;&gt;"Lista"),"Inminente y no lista",IF($N121-('Configuración'!$B$3+'Configuración'!$B$4)&lt;='Configuración'!$B$6,"Salida inminente",IF(AND($N121-('Configuración'!$B$3+'Configuración'!$B$4)&lt;='Configuración'!$B$5,$K121&lt;&gt;"Lista"),"Preparación pendiente","Sin aviso"))))))))</f>
        <v/>
      </c>
      <c r="R121">
        <f>'Configuración'!D121</f>
        <v/>
      </c>
      <c r="S121">
        <f>'Configuración'!E121</f>
        <v/>
      </c>
    </row>
    <row r="122" ht="22" customHeight="1">
      <c r="A122" s="23" t="n"/>
      <c r="B122" s="23" t="n"/>
      <c r="C122" s="23" t="n"/>
      <c r="D122" s="49" t="n"/>
      <c r="E122" s="50" t="n"/>
      <c r="F122" s="23" t="n"/>
      <c r="G122" s="51" t="n"/>
      <c r="H122" s="52" t="n"/>
      <c r="I122" s="28" t="n"/>
      <c r="J122" s="28" t="n"/>
      <c r="K122" s="28" t="n"/>
      <c r="L122" s="28" t="n"/>
      <c r="M122" s="23" t="n"/>
      <c r="N122" s="53">
        <f>IF(OR(D122="",E122=""),"",D122+E122)</f>
        <v/>
      </c>
      <c r="O122" s="54">
        <f>IF(OR(N122="",L122&lt;&gt;"Sí"),"",INT(N122-('Configuración'!$B$3+'Configuración'!$B$4)))</f>
        <v/>
      </c>
      <c r="P122" s="53">
        <f>IF(OR(N122="",L122&lt;&gt;"Sí",N122&lt;('Configuración'!$B$3+'Configuración'!$B$4)),"",N122+ROW()/100000000)</f>
        <v/>
      </c>
      <c r="Q122" s="31">
        <f>IF(COUNTA($A122:$M122)=0,"",IF($L122="","Revisar datos",IF($L122&lt;&gt;"Sí","Fuera del calendario",IF(OR($A122="",$B122="",$C122="",$D122="",$E122="",$F122="",$G122="",$H122="",$I122="",$K122="",COUNTIF($A$8:$A$157,$A122)&gt;1,AND($J122&lt;&gt;"",$J122=$I122)),"Revisar datos",IF($N122&lt;('Configuración'!$B$3+'Configuración'!$B$4),"Salida pasada",IF(AND($N122-('Configuración'!$B$3+'Configuración'!$B$4)&lt;='Configuración'!$B$6,$K122&lt;&gt;"Lista"),"Inminente y no lista",IF($N122-('Configuración'!$B$3+'Configuración'!$B$4)&lt;='Configuración'!$B$6,"Salida inminente",IF(AND($N122-('Configuración'!$B$3+'Configuración'!$B$4)&lt;='Configuración'!$B$5,$K122&lt;&gt;"Lista"),"Preparación pendiente","Sin aviso"))))))))</f>
        <v/>
      </c>
      <c r="R122">
        <f>'Configuración'!D122</f>
        <v/>
      </c>
      <c r="S122">
        <f>'Configuración'!E122</f>
        <v/>
      </c>
    </row>
    <row r="123" ht="22" customHeight="1">
      <c r="A123" s="23" t="n"/>
      <c r="B123" s="23" t="n"/>
      <c r="C123" s="23" t="n"/>
      <c r="D123" s="49" t="n"/>
      <c r="E123" s="50" t="n"/>
      <c r="F123" s="23" t="n"/>
      <c r="G123" s="51" t="n"/>
      <c r="H123" s="52" t="n"/>
      <c r="I123" s="28" t="n"/>
      <c r="J123" s="28" t="n"/>
      <c r="K123" s="28" t="n"/>
      <c r="L123" s="28" t="n"/>
      <c r="M123" s="23" t="n"/>
      <c r="N123" s="53">
        <f>IF(OR(D123="",E123=""),"",D123+E123)</f>
        <v/>
      </c>
      <c r="O123" s="54">
        <f>IF(OR(N123="",L123&lt;&gt;"Sí"),"",INT(N123-('Configuración'!$B$3+'Configuración'!$B$4)))</f>
        <v/>
      </c>
      <c r="P123" s="53">
        <f>IF(OR(N123="",L123&lt;&gt;"Sí",N123&lt;('Configuración'!$B$3+'Configuración'!$B$4)),"",N123+ROW()/100000000)</f>
        <v/>
      </c>
      <c r="Q123" s="31">
        <f>IF(COUNTA($A123:$M123)=0,"",IF($L123="","Revisar datos",IF($L123&lt;&gt;"Sí","Fuera del calendario",IF(OR($A123="",$B123="",$C123="",$D123="",$E123="",$F123="",$G123="",$H123="",$I123="",$K123="",COUNTIF($A$8:$A$157,$A123)&gt;1,AND($J123&lt;&gt;"",$J123=$I123)),"Revisar datos",IF($N123&lt;('Configuración'!$B$3+'Configuración'!$B$4),"Salida pasada",IF(AND($N123-('Configuración'!$B$3+'Configuración'!$B$4)&lt;='Configuración'!$B$6,$K123&lt;&gt;"Lista"),"Inminente y no lista",IF($N123-('Configuración'!$B$3+'Configuración'!$B$4)&lt;='Configuración'!$B$6,"Salida inminente",IF(AND($N123-('Configuración'!$B$3+'Configuración'!$B$4)&lt;='Configuración'!$B$5,$K123&lt;&gt;"Lista"),"Preparación pendiente","Sin aviso"))))))))</f>
        <v/>
      </c>
      <c r="R123">
        <f>'Configuración'!D123</f>
        <v/>
      </c>
      <c r="S123">
        <f>'Configuración'!E123</f>
        <v/>
      </c>
    </row>
    <row r="124" ht="22" customHeight="1">
      <c r="A124" s="23" t="n"/>
      <c r="B124" s="23" t="n"/>
      <c r="C124" s="23" t="n"/>
      <c r="D124" s="49" t="n"/>
      <c r="E124" s="50" t="n"/>
      <c r="F124" s="23" t="n"/>
      <c r="G124" s="51" t="n"/>
      <c r="H124" s="52" t="n"/>
      <c r="I124" s="28" t="n"/>
      <c r="J124" s="28" t="n"/>
      <c r="K124" s="28" t="n"/>
      <c r="L124" s="28" t="n"/>
      <c r="M124" s="23" t="n"/>
      <c r="N124" s="53">
        <f>IF(OR(D124="",E124=""),"",D124+E124)</f>
        <v/>
      </c>
      <c r="O124" s="54">
        <f>IF(OR(N124="",L124&lt;&gt;"Sí"),"",INT(N124-('Configuración'!$B$3+'Configuración'!$B$4)))</f>
        <v/>
      </c>
      <c r="P124" s="53">
        <f>IF(OR(N124="",L124&lt;&gt;"Sí",N124&lt;('Configuración'!$B$3+'Configuración'!$B$4)),"",N124+ROW()/100000000)</f>
        <v/>
      </c>
      <c r="Q124" s="31">
        <f>IF(COUNTA($A124:$M124)=0,"",IF($L124="","Revisar datos",IF($L124&lt;&gt;"Sí","Fuera del calendario",IF(OR($A124="",$B124="",$C124="",$D124="",$E124="",$F124="",$G124="",$H124="",$I124="",$K124="",COUNTIF($A$8:$A$157,$A124)&gt;1,AND($J124&lt;&gt;"",$J124=$I124)),"Revisar datos",IF($N124&lt;('Configuración'!$B$3+'Configuración'!$B$4),"Salida pasada",IF(AND($N124-('Configuración'!$B$3+'Configuración'!$B$4)&lt;='Configuración'!$B$6,$K124&lt;&gt;"Lista"),"Inminente y no lista",IF($N124-('Configuración'!$B$3+'Configuración'!$B$4)&lt;='Configuración'!$B$6,"Salida inminente",IF(AND($N124-('Configuración'!$B$3+'Configuración'!$B$4)&lt;='Configuración'!$B$5,$K124&lt;&gt;"Lista"),"Preparación pendiente","Sin aviso"))))))))</f>
        <v/>
      </c>
      <c r="R124">
        <f>'Configuración'!D124</f>
        <v/>
      </c>
      <c r="S124">
        <f>'Configuración'!E124</f>
        <v/>
      </c>
    </row>
    <row r="125" ht="22" customHeight="1">
      <c r="A125" s="23" t="n"/>
      <c r="B125" s="23" t="n"/>
      <c r="C125" s="23" t="n"/>
      <c r="D125" s="49" t="n"/>
      <c r="E125" s="50" t="n"/>
      <c r="F125" s="23" t="n"/>
      <c r="G125" s="51" t="n"/>
      <c r="H125" s="52" t="n"/>
      <c r="I125" s="28" t="n"/>
      <c r="J125" s="28" t="n"/>
      <c r="K125" s="28" t="n"/>
      <c r="L125" s="28" t="n"/>
      <c r="M125" s="23" t="n"/>
      <c r="N125" s="53">
        <f>IF(OR(D125="",E125=""),"",D125+E125)</f>
        <v/>
      </c>
      <c r="O125" s="54">
        <f>IF(OR(N125="",L125&lt;&gt;"Sí"),"",INT(N125-('Configuración'!$B$3+'Configuración'!$B$4)))</f>
        <v/>
      </c>
      <c r="P125" s="53">
        <f>IF(OR(N125="",L125&lt;&gt;"Sí",N125&lt;('Configuración'!$B$3+'Configuración'!$B$4)),"",N125+ROW()/100000000)</f>
        <v/>
      </c>
      <c r="Q125" s="31">
        <f>IF(COUNTA($A125:$M125)=0,"",IF($L125="","Revisar datos",IF($L125&lt;&gt;"Sí","Fuera del calendario",IF(OR($A125="",$B125="",$C125="",$D125="",$E125="",$F125="",$G125="",$H125="",$I125="",$K125="",COUNTIF($A$8:$A$157,$A125)&gt;1,AND($J125&lt;&gt;"",$J125=$I125)),"Revisar datos",IF($N125&lt;('Configuración'!$B$3+'Configuración'!$B$4),"Salida pasada",IF(AND($N125-('Configuración'!$B$3+'Configuración'!$B$4)&lt;='Configuración'!$B$6,$K125&lt;&gt;"Lista"),"Inminente y no lista",IF($N125-('Configuración'!$B$3+'Configuración'!$B$4)&lt;='Configuración'!$B$6,"Salida inminente",IF(AND($N125-('Configuración'!$B$3+'Configuración'!$B$4)&lt;='Configuración'!$B$5,$K125&lt;&gt;"Lista"),"Preparación pendiente","Sin aviso"))))))))</f>
        <v/>
      </c>
      <c r="R125">
        <f>'Configuración'!D125</f>
        <v/>
      </c>
      <c r="S125">
        <f>'Configuración'!E125</f>
        <v/>
      </c>
    </row>
    <row r="126" ht="22" customHeight="1">
      <c r="A126" s="23" t="n"/>
      <c r="B126" s="23" t="n"/>
      <c r="C126" s="23" t="n"/>
      <c r="D126" s="49" t="n"/>
      <c r="E126" s="50" t="n"/>
      <c r="F126" s="23" t="n"/>
      <c r="G126" s="51" t="n"/>
      <c r="H126" s="52" t="n"/>
      <c r="I126" s="28" t="n"/>
      <c r="J126" s="28" t="n"/>
      <c r="K126" s="28" t="n"/>
      <c r="L126" s="28" t="n"/>
      <c r="M126" s="23" t="n"/>
      <c r="N126" s="53">
        <f>IF(OR(D126="",E126=""),"",D126+E126)</f>
        <v/>
      </c>
      <c r="O126" s="54">
        <f>IF(OR(N126="",L126&lt;&gt;"Sí"),"",INT(N126-('Configuración'!$B$3+'Configuración'!$B$4)))</f>
        <v/>
      </c>
      <c r="P126" s="53">
        <f>IF(OR(N126="",L126&lt;&gt;"Sí",N126&lt;('Configuración'!$B$3+'Configuración'!$B$4)),"",N126+ROW()/100000000)</f>
        <v/>
      </c>
      <c r="Q126" s="31">
        <f>IF(COUNTA($A126:$M126)=0,"",IF($L126="","Revisar datos",IF($L126&lt;&gt;"Sí","Fuera del calendario",IF(OR($A126="",$B126="",$C126="",$D126="",$E126="",$F126="",$G126="",$H126="",$I126="",$K126="",COUNTIF($A$8:$A$157,$A126)&gt;1,AND($J126&lt;&gt;"",$J126=$I126)),"Revisar datos",IF($N126&lt;('Configuración'!$B$3+'Configuración'!$B$4),"Salida pasada",IF(AND($N126-('Configuración'!$B$3+'Configuración'!$B$4)&lt;='Configuración'!$B$6,$K126&lt;&gt;"Lista"),"Inminente y no lista",IF($N126-('Configuración'!$B$3+'Configuración'!$B$4)&lt;='Configuración'!$B$6,"Salida inminente",IF(AND($N126-('Configuración'!$B$3+'Configuración'!$B$4)&lt;='Configuración'!$B$5,$K126&lt;&gt;"Lista"),"Preparación pendiente","Sin aviso"))))))))</f>
        <v/>
      </c>
      <c r="R126">
        <f>'Configuración'!D126</f>
        <v/>
      </c>
      <c r="S126">
        <f>'Configuración'!E126</f>
        <v/>
      </c>
    </row>
    <row r="127" ht="22" customHeight="1">
      <c r="A127" s="23" t="n"/>
      <c r="B127" s="23" t="n"/>
      <c r="C127" s="23" t="n"/>
      <c r="D127" s="49" t="n"/>
      <c r="E127" s="50" t="n"/>
      <c r="F127" s="23" t="n"/>
      <c r="G127" s="51" t="n"/>
      <c r="H127" s="52" t="n"/>
      <c r="I127" s="28" t="n"/>
      <c r="J127" s="28" t="n"/>
      <c r="K127" s="28" t="n"/>
      <c r="L127" s="28" t="n"/>
      <c r="M127" s="23" t="n"/>
      <c r="N127" s="53">
        <f>IF(OR(D127="",E127=""),"",D127+E127)</f>
        <v/>
      </c>
      <c r="O127" s="54">
        <f>IF(OR(N127="",L127&lt;&gt;"Sí"),"",INT(N127-('Configuración'!$B$3+'Configuración'!$B$4)))</f>
        <v/>
      </c>
      <c r="P127" s="53">
        <f>IF(OR(N127="",L127&lt;&gt;"Sí",N127&lt;('Configuración'!$B$3+'Configuración'!$B$4)),"",N127+ROW()/100000000)</f>
        <v/>
      </c>
      <c r="Q127" s="31">
        <f>IF(COUNTA($A127:$M127)=0,"",IF($L127="","Revisar datos",IF($L127&lt;&gt;"Sí","Fuera del calendario",IF(OR($A127="",$B127="",$C127="",$D127="",$E127="",$F127="",$G127="",$H127="",$I127="",$K127="",COUNTIF($A$8:$A$157,$A127)&gt;1,AND($J127&lt;&gt;"",$J127=$I127)),"Revisar datos",IF($N127&lt;('Configuración'!$B$3+'Configuración'!$B$4),"Salida pasada",IF(AND($N127-('Configuración'!$B$3+'Configuración'!$B$4)&lt;='Configuración'!$B$6,$K127&lt;&gt;"Lista"),"Inminente y no lista",IF($N127-('Configuración'!$B$3+'Configuración'!$B$4)&lt;='Configuración'!$B$6,"Salida inminente",IF(AND($N127-('Configuración'!$B$3+'Configuración'!$B$4)&lt;='Configuración'!$B$5,$K127&lt;&gt;"Lista"),"Preparación pendiente","Sin aviso"))))))))</f>
        <v/>
      </c>
      <c r="R127">
        <f>'Configuración'!D127</f>
        <v/>
      </c>
      <c r="S127">
        <f>'Configuración'!E127</f>
        <v/>
      </c>
    </row>
    <row r="128" ht="22" customHeight="1">
      <c r="A128" s="23" t="n"/>
      <c r="B128" s="23" t="n"/>
      <c r="C128" s="23" t="n"/>
      <c r="D128" s="49" t="n"/>
      <c r="E128" s="50" t="n"/>
      <c r="F128" s="23" t="n"/>
      <c r="G128" s="51" t="n"/>
      <c r="H128" s="52" t="n"/>
      <c r="I128" s="28" t="n"/>
      <c r="J128" s="28" t="n"/>
      <c r="K128" s="28" t="n"/>
      <c r="L128" s="28" t="n"/>
      <c r="M128" s="23" t="n"/>
      <c r="N128" s="53">
        <f>IF(OR(D128="",E128=""),"",D128+E128)</f>
        <v/>
      </c>
      <c r="O128" s="54">
        <f>IF(OR(N128="",L128&lt;&gt;"Sí"),"",INT(N128-('Configuración'!$B$3+'Configuración'!$B$4)))</f>
        <v/>
      </c>
      <c r="P128" s="53">
        <f>IF(OR(N128="",L128&lt;&gt;"Sí",N128&lt;('Configuración'!$B$3+'Configuración'!$B$4)),"",N128+ROW()/100000000)</f>
        <v/>
      </c>
      <c r="Q128" s="31">
        <f>IF(COUNTA($A128:$M128)=0,"",IF($L128="","Revisar datos",IF($L128&lt;&gt;"Sí","Fuera del calendario",IF(OR($A128="",$B128="",$C128="",$D128="",$E128="",$F128="",$G128="",$H128="",$I128="",$K128="",COUNTIF($A$8:$A$157,$A128)&gt;1,AND($J128&lt;&gt;"",$J128=$I128)),"Revisar datos",IF($N128&lt;('Configuración'!$B$3+'Configuración'!$B$4),"Salida pasada",IF(AND($N128-('Configuración'!$B$3+'Configuración'!$B$4)&lt;='Configuración'!$B$6,$K128&lt;&gt;"Lista"),"Inminente y no lista",IF($N128-('Configuración'!$B$3+'Configuración'!$B$4)&lt;='Configuración'!$B$6,"Salida inminente",IF(AND($N128-('Configuración'!$B$3+'Configuración'!$B$4)&lt;='Configuración'!$B$5,$K128&lt;&gt;"Lista"),"Preparación pendiente","Sin aviso"))))))))</f>
        <v/>
      </c>
      <c r="R128">
        <f>'Configuración'!D128</f>
        <v/>
      </c>
      <c r="S128">
        <f>'Configuración'!E128</f>
        <v/>
      </c>
    </row>
    <row r="129" ht="22" customHeight="1">
      <c r="A129" s="23" t="n"/>
      <c r="B129" s="23" t="n"/>
      <c r="C129" s="23" t="n"/>
      <c r="D129" s="49" t="n"/>
      <c r="E129" s="50" t="n"/>
      <c r="F129" s="23" t="n"/>
      <c r="G129" s="51" t="n"/>
      <c r="H129" s="52" t="n"/>
      <c r="I129" s="28" t="n"/>
      <c r="J129" s="28" t="n"/>
      <c r="K129" s="28" t="n"/>
      <c r="L129" s="28" t="n"/>
      <c r="M129" s="23" t="n"/>
      <c r="N129" s="53">
        <f>IF(OR(D129="",E129=""),"",D129+E129)</f>
        <v/>
      </c>
      <c r="O129" s="54">
        <f>IF(OR(N129="",L129&lt;&gt;"Sí"),"",INT(N129-('Configuración'!$B$3+'Configuración'!$B$4)))</f>
        <v/>
      </c>
      <c r="P129" s="53">
        <f>IF(OR(N129="",L129&lt;&gt;"Sí",N129&lt;('Configuración'!$B$3+'Configuración'!$B$4)),"",N129+ROW()/100000000)</f>
        <v/>
      </c>
      <c r="Q129" s="31">
        <f>IF(COUNTA($A129:$M129)=0,"",IF($L129="","Revisar datos",IF($L129&lt;&gt;"Sí","Fuera del calendario",IF(OR($A129="",$B129="",$C129="",$D129="",$E129="",$F129="",$G129="",$H129="",$I129="",$K129="",COUNTIF($A$8:$A$157,$A129)&gt;1,AND($J129&lt;&gt;"",$J129=$I129)),"Revisar datos",IF($N129&lt;('Configuración'!$B$3+'Configuración'!$B$4),"Salida pasada",IF(AND($N129-('Configuración'!$B$3+'Configuración'!$B$4)&lt;='Configuración'!$B$6,$K129&lt;&gt;"Lista"),"Inminente y no lista",IF($N129-('Configuración'!$B$3+'Configuración'!$B$4)&lt;='Configuración'!$B$6,"Salida inminente",IF(AND($N129-('Configuración'!$B$3+'Configuración'!$B$4)&lt;='Configuración'!$B$5,$K129&lt;&gt;"Lista"),"Preparación pendiente","Sin aviso"))))))))</f>
        <v/>
      </c>
      <c r="R129">
        <f>'Configuración'!D129</f>
        <v/>
      </c>
      <c r="S129">
        <f>'Configuración'!E129</f>
        <v/>
      </c>
    </row>
    <row r="130" ht="22" customHeight="1">
      <c r="A130" s="23" t="n"/>
      <c r="B130" s="23" t="n"/>
      <c r="C130" s="23" t="n"/>
      <c r="D130" s="49" t="n"/>
      <c r="E130" s="50" t="n"/>
      <c r="F130" s="23" t="n"/>
      <c r="G130" s="51" t="n"/>
      <c r="H130" s="52" t="n"/>
      <c r="I130" s="28" t="n"/>
      <c r="J130" s="28" t="n"/>
      <c r="K130" s="28" t="n"/>
      <c r="L130" s="28" t="n"/>
      <c r="M130" s="23" t="n"/>
      <c r="N130" s="53">
        <f>IF(OR(D130="",E130=""),"",D130+E130)</f>
        <v/>
      </c>
      <c r="O130" s="54">
        <f>IF(OR(N130="",L130&lt;&gt;"Sí"),"",INT(N130-('Configuración'!$B$3+'Configuración'!$B$4)))</f>
        <v/>
      </c>
      <c r="P130" s="53">
        <f>IF(OR(N130="",L130&lt;&gt;"Sí",N130&lt;('Configuración'!$B$3+'Configuración'!$B$4)),"",N130+ROW()/100000000)</f>
        <v/>
      </c>
      <c r="Q130" s="31">
        <f>IF(COUNTA($A130:$M130)=0,"",IF($L130="","Revisar datos",IF($L130&lt;&gt;"Sí","Fuera del calendario",IF(OR($A130="",$B130="",$C130="",$D130="",$E130="",$F130="",$G130="",$H130="",$I130="",$K130="",COUNTIF($A$8:$A$157,$A130)&gt;1,AND($J130&lt;&gt;"",$J130=$I130)),"Revisar datos",IF($N130&lt;('Configuración'!$B$3+'Configuración'!$B$4),"Salida pasada",IF(AND($N130-('Configuración'!$B$3+'Configuración'!$B$4)&lt;='Configuración'!$B$6,$K130&lt;&gt;"Lista"),"Inminente y no lista",IF($N130-('Configuración'!$B$3+'Configuración'!$B$4)&lt;='Configuración'!$B$6,"Salida inminente",IF(AND($N130-('Configuración'!$B$3+'Configuración'!$B$4)&lt;='Configuración'!$B$5,$K130&lt;&gt;"Lista"),"Preparación pendiente","Sin aviso"))))))))</f>
        <v/>
      </c>
      <c r="R130">
        <f>'Configuración'!D130</f>
        <v/>
      </c>
      <c r="S130">
        <f>'Configuración'!E130</f>
        <v/>
      </c>
    </row>
    <row r="131" ht="22" customHeight="1">
      <c r="A131" s="23" t="n"/>
      <c r="B131" s="23" t="n"/>
      <c r="C131" s="23" t="n"/>
      <c r="D131" s="49" t="n"/>
      <c r="E131" s="50" t="n"/>
      <c r="F131" s="23" t="n"/>
      <c r="G131" s="51" t="n"/>
      <c r="H131" s="52" t="n"/>
      <c r="I131" s="28" t="n"/>
      <c r="J131" s="28" t="n"/>
      <c r="K131" s="28" t="n"/>
      <c r="L131" s="28" t="n"/>
      <c r="M131" s="23" t="n"/>
      <c r="N131" s="53">
        <f>IF(OR(D131="",E131=""),"",D131+E131)</f>
        <v/>
      </c>
      <c r="O131" s="54">
        <f>IF(OR(N131="",L131&lt;&gt;"Sí"),"",INT(N131-('Configuración'!$B$3+'Configuración'!$B$4)))</f>
        <v/>
      </c>
      <c r="P131" s="53">
        <f>IF(OR(N131="",L131&lt;&gt;"Sí",N131&lt;('Configuración'!$B$3+'Configuración'!$B$4)),"",N131+ROW()/100000000)</f>
        <v/>
      </c>
      <c r="Q131" s="31">
        <f>IF(COUNTA($A131:$M131)=0,"",IF($L131="","Revisar datos",IF($L131&lt;&gt;"Sí","Fuera del calendario",IF(OR($A131="",$B131="",$C131="",$D131="",$E131="",$F131="",$G131="",$H131="",$I131="",$K131="",COUNTIF($A$8:$A$157,$A131)&gt;1,AND($J131&lt;&gt;"",$J131=$I131)),"Revisar datos",IF($N131&lt;('Configuración'!$B$3+'Configuración'!$B$4),"Salida pasada",IF(AND($N131-('Configuración'!$B$3+'Configuración'!$B$4)&lt;='Configuración'!$B$6,$K131&lt;&gt;"Lista"),"Inminente y no lista",IF($N131-('Configuración'!$B$3+'Configuración'!$B$4)&lt;='Configuración'!$B$6,"Salida inminente",IF(AND($N131-('Configuración'!$B$3+'Configuración'!$B$4)&lt;='Configuración'!$B$5,$K131&lt;&gt;"Lista"),"Preparación pendiente","Sin aviso"))))))))</f>
        <v/>
      </c>
      <c r="R131">
        <f>'Configuración'!D131</f>
        <v/>
      </c>
      <c r="S131">
        <f>'Configuración'!E131</f>
        <v/>
      </c>
    </row>
    <row r="132" ht="22" customHeight="1">
      <c r="A132" s="23" t="n"/>
      <c r="B132" s="23" t="n"/>
      <c r="C132" s="23" t="n"/>
      <c r="D132" s="49" t="n"/>
      <c r="E132" s="50" t="n"/>
      <c r="F132" s="23" t="n"/>
      <c r="G132" s="51" t="n"/>
      <c r="H132" s="52" t="n"/>
      <c r="I132" s="28" t="n"/>
      <c r="J132" s="28" t="n"/>
      <c r="K132" s="28" t="n"/>
      <c r="L132" s="28" t="n"/>
      <c r="M132" s="23" t="n"/>
      <c r="N132" s="53">
        <f>IF(OR(D132="",E132=""),"",D132+E132)</f>
        <v/>
      </c>
      <c r="O132" s="54">
        <f>IF(OR(N132="",L132&lt;&gt;"Sí"),"",INT(N132-('Configuración'!$B$3+'Configuración'!$B$4)))</f>
        <v/>
      </c>
      <c r="P132" s="53">
        <f>IF(OR(N132="",L132&lt;&gt;"Sí",N132&lt;('Configuración'!$B$3+'Configuración'!$B$4)),"",N132+ROW()/100000000)</f>
        <v/>
      </c>
      <c r="Q132" s="31">
        <f>IF(COUNTA($A132:$M132)=0,"",IF($L132="","Revisar datos",IF($L132&lt;&gt;"Sí","Fuera del calendario",IF(OR($A132="",$B132="",$C132="",$D132="",$E132="",$F132="",$G132="",$H132="",$I132="",$K132="",COUNTIF($A$8:$A$157,$A132)&gt;1,AND($J132&lt;&gt;"",$J132=$I132)),"Revisar datos",IF($N132&lt;('Configuración'!$B$3+'Configuración'!$B$4),"Salida pasada",IF(AND($N132-('Configuración'!$B$3+'Configuración'!$B$4)&lt;='Configuración'!$B$6,$K132&lt;&gt;"Lista"),"Inminente y no lista",IF($N132-('Configuración'!$B$3+'Configuración'!$B$4)&lt;='Configuración'!$B$6,"Salida inminente",IF(AND($N132-('Configuración'!$B$3+'Configuración'!$B$4)&lt;='Configuración'!$B$5,$K132&lt;&gt;"Lista"),"Preparación pendiente","Sin aviso"))))))))</f>
        <v/>
      </c>
      <c r="R132">
        <f>'Configuración'!D132</f>
        <v/>
      </c>
      <c r="S132">
        <f>'Configuración'!E132</f>
        <v/>
      </c>
    </row>
    <row r="133" ht="22" customHeight="1">
      <c r="A133" s="23" t="n"/>
      <c r="B133" s="23" t="n"/>
      <c r="C133" s="23" t="n"/>
      <c r="D133" s="49" t="n"/>
      <c r="E133" s="50" t="n"/>
      <c r="F133" s="23" t="n"/>
      <c r="G133" s="51" t="n"/>
      <c r="H133" s="52" t="n"/>
      <c r="I133" s="28" t="n"/>
      <c r="J133" s="28" t="n"/>
      <c r="K133" s="28" t="n"/>
      <c r="L133" s="28" t="n"/>
      <c r="M133" s="23" t="n"/>
      <c r="N133" s="53">
        <f>IF(OR(D133="",E133=""),"",D133+E133)</f>
        <v/>
      </c>
      <c r="O133" s="54">
        <f>IF(OR(N133="",L133&lt;&gt;"Sí"),"",INT(N133-('Configuración'!$B$3+'Configuración'!$B$4)))</f>
        <v/>
      </c>
      <c r="P133" s="53">
        <f>IF(OR(N133="",L133&lt;&gt;"Sí",N133&lt;('Configuración'!$B$3+'Configuración'!$B$4)),"",N133+ROW()/100000000)</f>
        <v/>
      </c>
      <c r="Q133" s="31">
        <f>IF(COUNTA($A133:$M133)=0,"",IF($L133="","Revisar datos",IF($L133&lt;&gt;"Sí","Fuera del calendario",IF(OR($A133="",$B133="",$C133="",$D133="",$E133="",$F133="",$G133="",$H133="",$I133="",$K133="",COUNTIF($A$8:$A$157,$A133)&gt;1,AND($J133&lt;&gt;"",$J133=$I133)),"Revisar datos",IF($N133&lt;('Configuración'!$B$3+'Configuración'!$B$4),"Salida pasada",IF(AND($N133-('Configuración'!$B$3+'Configuración'!$B$4)&lt;='Configuración'!$B$6,$K133&lt;&gt;"Lista"),"Inminente y no lista",IF($N133-('Configuración'!$B$3+'Configuración'!$B$4)&lt;='Configuración'!$B$6,"Salida inminente",IF(AND($N133-('Configuración'!$B$3+'Configuración'!$B$4)&lt;='Configuración'!$B$5,$K133&lt;&gt;"Lista"),"Preparación pendiente","Sin aviso"))))))))</f>
        <v/>
      </c>
      <c r="R133">
        <f>'Configuración'!D133</f>
        <v/>
      </c>
      <c r="S133">
        <f>'Configuración'!E133</f>
        <v/>
      </c>
    </row>
    <row r="134" ht="22" customHeight="1">
      <c r="A134" s="23" t="n"/>
      <c r="B134" s="23" t="n"/>
      <c r="C134" s="23" t="n"/>
      <c r="D134" s="49" t="n"/>
      <c r="E134" s="50" t="n"/>
      <c r="F134" s="23" t="n"/>
      <c r="G134" s="51" t="n"/>
      <c r="H134" s="52" t="n"/>
      <c r="I134" s="28" t="n"/>
      <c r="J134" s="28" t="n"/>
      <c r="K134" s="28" t="n"/>
      <c r="L134" s="28" t="n"/>
      <c r="M134" s="23" t="n"/>
      <c r="N134" s="53">
        <f>IF(OR(D134="",E134=""),"",D134+E134)</f>
        <v/>
      </c>
      <c r="O134" s="54">
        <f>IF(OR(N134="",L134&lt;&gt;"Sí"),"",INT(N134-('Configuración'!$B$3+'Configuración'!$B$4)))</f>
        <v/>
      </c>
      <c r="P134" s="53">
        <f>IF(OR(N134="",L134&lt;&gt;"Sí",N134&lt;('Configuración'!$B$3+'Configuración'!$B$4)),"",N134+ROW()/100000000)</f>
        <v/>
      </c>
      <c r="Q134" s="31">
        <f>IF(COUNTA($A134:$M134)=0,"",IF($L134="","Revisar datos",IF($L134&lt;&gt;"Sí","Fuera del calendario",IF(OR($A134="",$B134="",$C134="",$D134="",$E134="",$F134="",$G134="",$H134="",$I134="",$K134="",COUNTIF($A$8:$A$157,$A134)&gt;1,AND($J134&lt;&gt;"",$J134=$I134)),"Revisar datos",IF($N134&lt;('Configuración'!$B$3+'Configuración'!$B$4),"Salida pasada",IF(AND($N134-('Configuración'!$B$3+'Configuración'!$B$4)&lt;='Configuración'!$B$6,$K134&lt;&gt;"Lista"),"Inminente y no lista",IF($N134-('Configuración'!$B$3+'Configuración'!$B$4)&lt;='Configuración'!$B$6,"Salida inminente",IF(AND($N134-('Configuración'!$B$3+'Configuración'!$B$4)&lt;='Configuración'!$B$5,$K134&lt;&gt;"Lista"),"Preparación pendiente","Sin aviso"))))))))</f>
        <v/>
      </c>
      <c r="R134">
        <f>'Configuración'!D134</f>
        <v/>
      </c>
      <c r="S134">
        <f>'Configuración'!E134</f>
        <v/>
      </c>
    </row>
    <row r="135" ht="22" customHeight="1">
      <c r="A135" s="23" t="n"/>
      <c r="B135" s="23" t="n"/>
      <c r="C135" s="23" t="n"/>
      <c r="D135" s="49" t="n"/>
      <c r="E135" s="50" t="n"/>
      <c r="F135" s="23" t="n"/>
      <c r="G135" s="51" t="n"/>
      <c r="H135" s="52" t="n"/>
      <c r="I135" s="28" t="n"/>
      <c r="J135" s="28" t="n"/>
      <c r="K135" s="28" t="n"/>
      <c r="L135" s="28" t="n"/>
      <c r="M135" s="23" t="n"/>
      <c r="N135" s="53">
        <f>IF(OR(D135="",E135=""),"",D135+E135)</f>
        <v/>
      </c>
      <c r="O135" s="54">
        <f>IF(OR(N135="",L135&lt;&gt;"Sí"),"",INT(N135-('Configuración'!$B$3+'Configuración'!$B$4)))</f>
        <v/>
      </c>
      <c r="P135" s="53">
        <f>IF(OR(N135="",L135&lt;&gt;"Sí",N135&lt;('Configuración'!$B$3+'Configuración'!$B$4)),"",N135+ROW()/100000000)</f>
        <v/>
      </c>
      <c r="Q135" s="31">
        <f>IF(COUNTA($A135:$M135)=0,"",IF($L135="","Revisar datos",IF($L135&lt;&gt;"Sí","Fuera del calendario",IF(OR($A135="",$B135="",$C135="",$D135="",$E135="",$F135="",$G135="",$H135="",$I135="",$K135="",COUNTIF($A$8:$A$157,$A135)&gt;1,AND($J135&lt;&gt;"",$J135=$I135)),"Revisar datos",IF($N135&lt;('Configuración'!$B$3+'Configuración'!$B$4),"Salida pasada",IF(AND($N135-('Configuración'!$B$3+'Configuración'!$B$4)&lt;='Configuración'!$B$6,$K135&lt;&gt;"Lista"),"Inminente y no lista",IF($N135-('Configuración'!$B$3+'Configuración'!$B$4)&lt;='Configuración'!$B$6,"Salida inminente",IF(AND($N135-('Configuración'!$B$3+'Configuración'!$B$4)&lt;='Configuración'!$B$5,$K135&lt;&gt;"Lista"),"Preparación pendiente","Sin aviso"))))))))</f>
        <v/>
      </c>
      <c r="R135">
        <f>'Configuración'!D135</f>
        <v/>
      </c>
      <c r="S135">
        <f>'Configuración'!E135</f>
        <v/>
      </c>
    </row>
    <row r="136" ht="22" customHeight="1">
      <c r="A136" s="23" t="n"/>
      <c r="B136" s="23" t="n"/>
      <c r="C136" s="23" t="n"/>
      <c r="D136" s="49" t="n"/>
      <c r="E136" s="50" t="n"/>
      <c r="F136" s="23" t="n"/>
      <c r="G136" s="51" t="n"/>
      <c r="H136" s="52" t="n"/>
      <c r="I136" s="28" t="n"/>
      <c r="J136" s="28" t="n"/>
      <c r="K136" s="28" t="n"/>
      <c r="L136" s="28" t="n"/>
      <c r="M136" s="23" t="n"/>
      <c r="N136" s="53">
        <f>IF(OR(D136="",E136=""),"",D136+E136)</f>
        <v/>
      </c>
      <c r="O136" s="54">
        <f>IF(OR(N136="",L136&lt;&gt;"Sí"),"",INT(N136-('Configuración'!$B$3+'Configuración'!$B$4)))</f>
        <v/>
      </c>
      <c r="P136" s="53">
        <f>IF(OR(N136="",L136&lt;&gt;"Sí",N136&lt;('Configuración'!$B$3+'Configuración'!$B$4)),"",N136+ROW()/100000000)</f>
        <v/>
      </c>
      <c r="Q136" s="31">
        <f>IF(COUNTA($A136:$M136)=0,"",IF($L136="","Revisar datos",IF($L136&lt;&gt;"Sí","Fuera del calendario",IF(OR($A136="",$B136="",$C136="",$D136="",$E136="",$F136="",$G136="",$H136="",$I136="",$K136="",COUNTIF($A$8:$A$157,$A136)&gt;1,AND($J136&lt;&gt;"",$J136=$I136)),"Revisar datos",IF($N136&lt;('Configuración'!$B$3+'Configuración'!$B$4),"Salida pasada",IF(AND($N136-('Configuración'!$B$3+'Configuración'!$B$4)&lt;='Configuración'!$B$6,$K136&lt;&gt;"Lista"),"Inminente y no lista",IF($N136-('Configuración'!$B$3+'Configuración'!$B$4)&lt;='Configuración'!$B$6,"Salida inminente",IF(AND($N136-('Configuración'!$B$3+'Configuración'!$B$4)&lt;='Configuración'!$B$5,$K136&lt;&gt;"Lista"),"Preparación pendiente","Sin aviso"))))))))</f>
        <v/>
      </c>
      <c r="R136">
        <f>'Configuración'!D136</f>
        <v/>
      </c>
      <c r="S136">
        <f>'Configuración'!E136</f>
        <v/>
      </c>
    </row>
    <row r="137" ht="22" customHeight="1">
      <c r="A137" s="23" t="n"/>
      <c r="B137" s="23" t="n"/>
      <c r="C137" s="23" t="n"/>
      <c r="D137" s="49" t="n"/>
      <c r="E137" s="50" t="n"/>
      <c r="F137" s="23" t="n"/>
      <c r="G137" s="51" t="n"/>
      <c r="H137" s="52" t="n"/>
      <c r="I137" s="28" t="n"/>
      <c r="J137" s="28" t="n"/>
      <c r="K137" s="28" t="n"/>
      <c r="L137" s="28" t="n"/>
      <c r="M137" s="23" t="n"/>
      <c r="N137" s="53">
        <f>IF(OR(D137="",E137=""),"",D137+E137)</f>
        <v/>
      </c>
      <c r="O137" s="54">
        <f>IF(OR(N137="",L137&lt;&gt;"Sí"),"",INT(N137-('Configuración'!$B$3+'Configuración'!$B$4)))</f>
        <v/>
      </c>
      <c r="P137" s="53">
        <f>IF(OR(N137="",L137&lt;&gt;"Sí",N137&lt;('Configuración'!$B$3+'Configuración'!$B$4)),"",N137+ROW()/100000000)</f>
        <v/>
      </c>
      <c r="Q137" s="31">
        <f>IF(COUNTA($A137:$M137)=0,"",IF($L137="","Revisar datos",IF($L137&lt;&gt;"Sí","Fuera del calendario",IF(OR($A137="",$B137="",$C137="",$D137="",$E137="",$F137="",$G137="",$H137="",$I137="",$K137="",COUNTIF($A$8:$A$157,$A137)&gt;1,AND($J137&lt;&gt;"",$J137=$I137)),"Revisar datos",IF($N137&lt;('Configuración'!$B$3+'Configuración'!$B$4),"Salida pasada",IF(AND($N137-('Configuración'!$B$3+'Configuración'!$B$4)&lt;='Configuración'!$B$6,$K137&lt;&gt;"Lista"),"Inminente y no lista",IF($N137-('Configuración'!$B$3+'Configuración'!$B$4)&lt;='Configuración'!$B$6,"Salida inminente",IF(AND($N137-('Configuración'!$B$3+'Configuración'!$B$4)&lt;='Configuración'!$B$5,$K137&lt;&gt;"Lista"),"Preparación pendiente","Sin aviso"))))))))</f>
        <v/>
      </c>
      <c r="R137">
        <f>'Configuración'!D137</f>
        <v/>
      </c>
      <c r="S137">
        <f>'Configuración'!E137</f>
        <v/>
      </c>
    </row>
    <row r="138" ht="22" customHeight="1">
      <c r="A138" s="23" t="n"/>
      <c r="B138" s="23" t="n"/>
      <c r="C138" s="23" t="n"/>
      <c r="D138" s="49" t="n"/>
      <c r="E138" s="50" t="n"/>
      <c r="F138" s="23" t="n"/>
      <c r="G138" s="51" t="n"/>
      <c r="H138" s="52" t="n"/>
      <c r="I138" s="28" t="n"/>
      <c r="J138" s="28" t="n"/>
      <c r="K138" s="28" t="n"/>
      <c r="L138" s="28" t="n"/>
      <c r="M138" s="23" t="n"/>
      <c r="N138" s="53">
        <f>IF(OR(D138="",E138=""),"",D138+E138)</f>
        <v/>
      </c>
      <c r="O138" s="54">
        <f>IF(OR(N138="",L138&lt;&gt;"Sí"),"",INT(N138-('Configuración'!$B$3+'Configuración'!$B$4)))</f>
        <v/>
      </c>
      <c r="P138" s="53">
        <f>IF(OR(N138="",L138&lt;&gt;"Sí",N138&lt;('Configuración'!$B$3+'Configuración'!$B$4)),"",N138+ROW()/100000000)</f>
        <v/>
      </c>
      <c r="Q138" s="31">
        <f>IF(COUNTA($A138:$M138)=0,"",IF($L138="","Revisar datos",IF($L138&lt;&gt;"Sí","Fuera del calendario",IF(OR($A138="",$B138="",$C138="",$D138="",$E138="",$F138="",$G138="",$H138="",$I138="",$K138="",COUNTIF($A$8:$A$157,$A138)&gt;1,AND($J138&lt;&gt;"",$J138=$I138)),"Revisar datos",IF($N138&lt;('Configuración'!$B$3+'Configuración'!$B$4),"Salida pasada",IF(AND($N138-('Configuración'!$B$3+'Configuración'!$B$4)&lt;='Configuración'!$B$6,$K138&lt;&gt;"Lista"),"Inminente y no lista",IF($N138-('Configuración'!$B$3+'Configuración'!$B$4)&lt;='Configuración'!$B$6,"Salida inminente",IF(AND($N138-('Configuración'!$B$3+'Configuración'!$B$4)&lt;='Configuración'!$B$5,$K138&lt;&gt;"Lista"),"Preparación pendiente","Sin aviso"))))))))</f>
        <v/>
      </c>
      <c r="R138">
        <f>'Configuración'!D138</f>
        <v/>
      </c>
      <c r="S138">
        <f>'Configuración'!E138</f>
        <v/>
      </c>
    </row>
    <row r="139" ht="22" customHeight="1">
      <c r="A139" s="23" t="n"/>
      <c r="B139" s="23" t="n"/>
      <c r="C139" s="23" t="n"/>
      <c r="D139" s="49" t="n"/>
      <c r="E139" s="50" t="n"/>
      <c r="F139" s="23" t="n"/>
      <c r="G139" s="51" t="n"/>
      <c r="H139" s="52" t="n"/>
      <c r="I139" s="28" t="n"/>
      <c r="J139" s="28" t="n"/>
      <c r="K139" s="28" t="n"/>
      <c r="L139" s="28" t="n"/>
      <c r="M139" s="23" t="n"/>
      <c r="N139" s="53">
        <f>IF(OR(D139="",E139=""),"",D139+E139)</f>
        <v/>
      </c>
      <c r="O139" s="54">
        <f>IF(OR(N139="",L139&lt;&gt;"Sí"),"",INT(N139-('Configuración'!$B$3+'Configuración'!$B$4)))</f>
        <v/>
      </c>
      <c r="P139" s="53">
        <f>IF(OR(N139="",L139&lt;&gt;"Sí",N139&lt;('Configuración'!$B$3+'Configuración'!$B$4)),"",N139+ROW()/100000000)</f>
        <v/>
      </c>
      <c r="Q139" s="31">
        <f>IF(COUNTA($A139:$M139)=0,"",IF($L139="","Revisar datos",IF($L139&lt;&gt;"Sí","Fuera del calendario",IF(OR($A139="",$B139="",$C139="",$D139="",$E139="",$F139="",$G139="",$H139="",$I139="",$K139="",COUNTIF($A$8:$A$157,$A139)&gt;1,AND($J139&lt;&gt;"",$J139=$I139)),"Revisar datos",IF($N139&lt;('Configuración'!$B$3+'Configuración'!$B$4),"Salida pasada",IF(AND($N139-('Configuración'!$B$3+'Configuración'!$B$4)&lt;='Configuración'!$B$6,$K139&lt;&gt;"Lista"),"Inminente y no lista",IF($N139-('Configuración'!$B$3+'Configuración'!$B$4)&lt;='Configuración'!$B$6,"Salida inminente",IF(AND($N139-('Configuración'!$B$3+'Configuración'!$B$4)&lt;='Configuración'!$B$5,$K139&lt;&gt;"Lista"),"Preparación pendiente","Sin aviso"))))))))</f>
        <v/>
      </c>
      <c r="R139">
        <f>'Configuración'!D139</f>
        <v/>
      </c>
      <c r="S139">
        <f>'Configuración'!E139</f>
        <v/>
      </c>
    </row>
    <row r="140" ht="22" customHeight="1">
      <c r="A140" s="23" t="n"/>
      <c r="B140" s="23" t="n"/>
      <c r="C140" s="23" t="n"/>
      <c r="D140" s="49" t="n"/>
      <c r="E140" s="50" t="n"/>
      <c r="F140" s="23" t="n"/>
      <c r="G140" s="51" t="n"/>
      <c r="H140" s="52" t="n"/>
      <c r="I140" s="28" t="n"/>
      <c r="J140" s="28" t="n"/>
      <c r="K140" s="28" t="n"/>
      <c r="L140" s="28" t="n"/>
      <c r="M140" s="23" t="n"/>
      <c r="N140" s="53">
        <f>IF(OR(D140="",E140=""),"",D140+E140)</f>
        <v/>
      </c>
      <c r="O140" s="54">
        <f>IF(OR(N140="",L140&lt;&gt;"Sí"),"",INT(N140-('Configuración'!$B$3+'Configuración'!$B$4)))</f>
        <v/>
      </c>
      <c r="P140" s="53">
        <f>IF(OR(N140="",L140&lt;&gt;"Sí",N140&lt;('Configuración'!$B$3+'Configuración'!$B$4)),"",N140+ROW()/100000000)</f>
        <v/>
      </c>
      <c r="Q140" s="31">
        <f>IF(COUNTA($A140:$M140)=0,"",IF($L140="","Revisar datos",IF($L140&lt;&gt;"Sí","Fuera del calendario",IF(OR($A140="",$B140="",$C140="",$D140="",$E140="",$F140="",$G140="",$H140="",$I140="",$K140="",COUNTIF($A$8:$A$157,$A140)&gt;1,AND($J140&lt;&gt;"",$J140=$I140)),"Revisar datos",IF($N140&lt;('Configuración'!$B$3+'Configuración'!$B$4),"Salida pasada",IF(AND($N140-('Configuración'!$B$3+'Configuración'!$B$4)&lt;='Configuración'!$B$6,$K140&lt;&gt;"Lista"),"Inminente y no lista",IF($N140-('Configuración'!$B$3+'Configuración'!$B$4)&lt;='Configuración'!$B$6,"Salida inminente",IF(AND($N140-('Configuración'!$B$3+'Configuración'!$B$4)&lt;='Configuración'!$B$5,$K140&lt;&gt;"Lista"),"Preparación pendiente","Sin aviso"))))))))</f>
        <v/>
      </c>
      <c r="R140">
        <f>'Configuración'!D140</f>
        <v/>
      </c>
      <c r="S140">
        <f>'Configuración'!E140</f>
        <v/>
      </c>
    </row>
    <row r="141" ht="22" customHeight="1">
      <c r="A141" s="23" t="n"/>
      <c r="B141" s="23" t="n"/>
      <c r="C141" s="23" t="n"/>
      <c r="D141" s="49" t="n"/>
      <c r="E141" s="50" t="n"/>
      <c r="F141" s="23" t="n"/>
      <c r="G141" s="51" t="n"/>
      <c r="H141" s="52" t="n"/>
      <c r="I141" s="28" t="n"/>
      <c r="J141" s="28" t="n"/>
      <c r="K141" s="28" t="n"/>
      <c r="L141" s="28" t="n"/>
      <c r="M141" s="23" t="n"/>
      <c r="N141" s="53">
        <f>IF(OR(D141="",E141=""),"",D141+E141)</f>
        <v/>
      </c>
      <c r="O141" s="54">
        <f>IF(OR(N141="",L141&lt;&gt;"Sí"),"",INT(N141-('Configuración'!$B$3+'Configuración'!$B$4)))</f>
        <v/>
      </c>
      <c r="P141" s="53">
        <f>IF(OR(N141="",L141&lt;&gt;"Sí",N141&lt;('Configuración'!$B$3+'Configuración'!$B$4)),"",N141+ROW()/100000000)</f>
        <v/>
      </c>
      <c r="Q141" s="31">
        <f>IF(COUNTA($A141:$M141)=0,"",IF($L141="","Revisar datos",IF($L141&lt;&gt;"Sí","Fuera del calendario",IF(OR($A141="",$B141="",$C141="",$D141="",$E141="",$F141="",$G141="",$H141="",$I141="",$K141="",COUNTIF($A$8:$A$157,$A141)&gt;1,AND($J141&lt;&gt;"",$J141=$I141)),"Revisar datos",IF($N141&lt;('Configuración'!$B$3+'Configuración'!$B$4),"Salida pasada",IF(AND($N141-('Configuración'!$B$3+'Configuración'!$B$4)&lt;='Configuración'!$B$6,$K141&lt;&gt;"Lista"),"Inminente y no lista",IF($N141-('Configuración'!$B$3+'Configuración'!$B$4)&lt;='Configuración'!$B$6,"Salida inminente",IF(AND($N141-('Configuración'!$B$3+'Configuración'!$B$4)&lt;='Configuración'!$B$5,$K141&lt;&gt;"Lista"),"Preparación pendiente","Sin aviso"))))))))</f>
        <v/>
      </c>
      <c r="R141">
        <f>'Configuración'!D141</f>
        <v/>
      </c>
      <c r="S141">
        <f>'Configuración'!E141</f>
        <v/>
      </c>
    </row>
    <row r="142" ht="22" customHeight="1">
      <c r="A142" s="23" t="n"/>
      <c r="B142" s="23" t="n"/>
      <c r="C142" s="23" t="n"/>
      <c r="D142" s="49" t="n"/>
      <c r="E142" s="50" t="n"/>
      <c r="F142" s="23" t="n"/>
      <c r="G142" s="51" t="n"/>
      <c r="H142" s="52" t="n"/>
      <c r="I142" s="28" t="n"/>
      <c r="J142" s="28" t="n"/>
      <c r="K142" s="28" t="n"/>
      <c r="L142" s="28" t="n"/>
      <c r="M142" s="23" t="n"/>
      <c r="N142" s="53">
        <f>IF(OR(D142="",E142=""),"",D142+E142)</f>
        <v/>
      </c>
      <c r="O142" s="54">
        <f>IF(OR(N142="",L142&lt;&gt;"Sí"),"",INT(N142-('Configuración'!$B$3+'Configuración'!$B$4)))</f>
        <v/>
      </c>
      <c r="P142" s="53">
        <f>IF(OR(N142="",L142&lt;&gt;"Sí",N142&lt;('Configuración'!$B$3+'Configuración'!$B$4)),"",N142+ROW()/100000000)</f>
        <v/>
      </c>
      <c r="Q142" s="31">
        <f>IF(COUNTA($A142:$M142)=0,"",IF($L142="","Revisar datos",IF($L142&lt;&gt;"Sí","Fuera del calendario",IF(OR($A142="",$B142="",$C142="",$D142="",$E142="",$F142="",$G142="",$H142="",$I142="",$K142="",COUNTIF($A$8:$A$157,$A142)&gt;1,AND($J142&lt;&gt;"",$J142=$I142)),"Revisar datos",IF($N142&lt;('Configuración'!$B$3+'Configuración'!$B$4),"Salida pasada",IF(AND($N142-('Configuración'!$B$3+'Configuración'!$B$4)&lt;='Configuración'!$B$6,$K142&lt;&gt;"Lista"),"Inminente y no lista",IF($N142-('Configuración'!$B$3+'Configuración'!$B$4)&lt;='Configuración'!$B$6,"Salida inminente",IF(AND($N142-('Configuración'!$B$3+'Configuración'!$B$4)&lt;='Configuración'!$B$5,$K142&lt;&gt;"Lista"),"Preparación pendiente","Sin aviso"))))))))</f>
        <v/>
      </c>
      <c r="R142">
        <f>'Configuración'!D142</f>
        <v/>
      </c>
      <c r="S142">
        <f>'Configuración'!E142</f>
        <v/>
      </c>
    </row>
    <row r="143" ht="22" customHeight="1">
      <c r="A143" s="23" t="n"/>
      <c r="B143" s="23" t="n"/>
      <c r="C143" s="23" t="n"/>
      <c r="D143" s="49" t="n"/>
      <c r="E143" s="50" t="n"/>
      <c r="F143" s="23" t="n"/>
      <c r="G143" s="51" t="n"/>
      <c r="H143" s="52" t="n"/>
      <c r="I143" s="28" t="n"/>
      <c r="J143" s="28" t="n"/>
      <c r="K143" s="28" t="n"/>
      <c r="L143" s="28" t="n"/>
      <c r="M143" s="23" t="n"/>
      <c r="N143" s="53">
        <f>IF(OR(D143="",E143=""),"",D143+E143)</f>
        <v/>
      </c>
      <c r="O143" s="54">
        <f>IF(OR(N143="",L143&lt;&gt;"Sí"),"",INT(N143-('Configuración'!$B$3+'Configuración'!$B$4)))</f>
        <v/>
      </c>
      <c r="P143" s="53">
        <f>IF(OR(N143="",L143&lt;&gt;"Sí",N143&lt;('Configuración'!$B$3+'Configuración'!$B$4)),"",N143+ROW()/100000000)</f>
        <v/>
      </c>
      <c r="Q143" s="31">
        <f>IF(COUNTA($A143:$M143)=0,"",IF($L143="","Revisar datos",IF($L143&lt;&gt;"Sí","Fuera del calendario",IF(OR($A143="",$B143="",$C143="",$D143="",$E143="",$F143="",$G143="",$H143="",$I143="",$K143="",COUNTIF($A$8:$A$157,$A143)&gt;1,AND($J143&lt;&gt;"",$J143=$I143)),"Revisar datos",IF($N143&lt;('Configuración'!$B$3+'Configuración'!$B$4),"Salida pasada",IF(AND($N143-('Configuración'!$B$3+'Configuración'!$B$4)&lt;='Configuración'!$B$6,$K143&lt;&gt;"Lista"),"Inminente y no lista",IF($N143-('Configuración'!$B$3+'Configuración'!$B$4)&lt;='Configuración'!$B$6,"Salida inminente",IF(AND($N143-('Configuración'!$B$3+'Configuración'!$B$4)&lt;='Configuración'!$B$5,$K143&lt;&gt;"Lista"),"Preparación pendiente","Sin aviso"))))))))</f>
        <v/>
      </c>
      <c r="R143">
        <f>'Configuración'!D143</f>
        <v/>
      </c>
      <c r="S143">
        <f>'Configuración'!E143</f>
        <v/>
      </c>
    </row>
    <row r="144" ht="22" customHeight="1">
      <c r="A144" s="23" t="n"/>
      <c r="B144" s="23" t="n"/>
      <c r="C144" s="23" t="n"/>
      <c r="D144" s="49" t="n"/>
      <c r="E144" s="50" t="n"/>
      <c r="F144" s="23" t="n"/>
      <c r="G144" s="51" t="n"/>
      <c r="H144" s="52" t="n"/>
      <c r="I144" s="28" t="n"/>
      <c r="J144" s="28" t="n"/>
      <c r="K144" s="28" t="n"/>
      <c r="L144" s="28" t="n"/>
      <c r="M144" s="23" t="n"/>
      <c r="N144" s="53">
        <f>IF(OR(D144="",E144=""),"",D144+E144)</f>
        <v/>
      </c>
      <c r="O144" s="54">
        <f>IF(OR(N144="",L144&lt;&gt;"Sí"),"",INT(N144-('Configuración'!$B$3+'Configuración'!$B$4)))</f>
        <v/>
      </c>
      <c r="P144" s="53">
        <f>IF(OR(N144="",L144&lt;&gt;"Sí",N144&lt;('Configuración'!$B$3+'Configuración'!$B$4)),"",N144+ROW()/100000000)</f>
        <v/>
      </c>
      <c r="Q144" s="31">
        <f>IF(COUNTA($A144:$M144)=0,"",IF($L144="","Revisar datos",IF($L144&lt;&gt;"Sí","Fuera del calendario",IF(OR($A144="",$B144="",$C144="",$D144="",$E144="",$F144="",$G144="",$H144="",$I144="",$K144="",COUNTIF($A$8:$A$157,$A144)&gt;1,AND($J144&lt;&gt;"",$J144=$I144)),"Revisar datos",IF($N144&lt;('Configuración'!$B$3+'Configuración'!$B$4),"Salida pasada",IF(AND($N144-('Configuración'!$B$3+'Configuración'!$B$4)&lt;='Configuración'!$B$6,$K144&lt;&gt;"Lista"),"Inminente y no lista",IF($N144-('Configuración'!$B$3+'Configuración'!$B$4)&lt;='Configuración'!$B$6,"Salida inminente",IF(AND($N144-('Configuración'!$B$3+'Configuración'!$B$4)&lt;='Configuración'!$B$5,$K144&lt;&gt;"Lista"),"Preparación pendiente","Sin aviso"))))))))</f>
        <v/>
      </c>
      <c r="R144">
        <f>'Configuración'!D144</f>
        <v/>
      </c>
      <c r="S144">
        <f>'Configuración'!E144</f>
        <v/>
      </c>
    </row>
    <row r="145" ht="22" customHeight="1">
      <c r="A145" s="23" t="n"/>
      <c r="B145" s="23" t="n"/>
      <c r="C145" s="23" t="n"/>
      <c r="D145" s="49" t="n"/>
      <c r="E145" s="50" t="n"/>
      <c r="F145" s="23" t="n"/>
      <c r="G145" s="51" t="n"/>
      <c r="H145" s="52" t="n"/>
      <c r="I145" s="28" t="n"/>
      <c r="J145" s="28" t="n"/>
      <c r="K145" s="28" t="n"/>
      <c r="L145" s="28" t="n"/>
      <c r="M145" s="23" t="n"/>
      <c r="N145" s="53">
        <f>IF(OR(D145="",E145=""),"",D145+E145)</f>
        <v/>
      </c>
      <c r="O145" s="54">
        <f>IF(OR(N145="",L145&lt;&gt;"Sí"),"",INT(N145-('Configuración'!$B$3+'Configuración'!$B$4)))</f>
        <v/>
      </c>
      <c r="P145" s="53">
        <f>IF(OR(N145="",L145&lt;&gt;"Sí",N145&lt;('Configuración'!$B$3+'Configuración'!$B$4)),"",N145+ROW()/100000000)</f>
        <v/>
      </c>
      <c r="Q145" s="31">
        <f>IF(COUNTA($A145:$M145)=0,"",IF($L145="","Revisar datos",IF($L145&lt;&gt;"Sí","Fuera del calendario",IF(OR($A145="",$B145="",$C145="",$D145="",$E145="",$F145="",$G145="",$H145="",$I145="",$K145="",COUNTIF($A$8:$A$157,$A145)&gt;1,AND($J145&lt;&gt;"",$J145=$I145)),"Revisar datos",IF($N145&lt;('Configuración'!$B$3+'Configuración'!$B$4),"Salida pasada",IF(AND($N145-('Configuración'!$B$3+'Configuración'!$B$4)&lt;='Configuración'!$B$6,$K145&lt;&gt;"Lista"),"Inminente y no lista",IF($N145-('Configuración'!$B$3+'Configuración'!$B$4)&lt;='Configuración'!$B$6,"Salida inminente",IF(AND($N145-('Configuración'!$B$3+'Configuración'!$B$4)&lt;='Configuración'!$B$5,$K145&lt;&gt;"Lista"),"Preparación pendiente","Sin aviso"))))))))</f>
        <v/>
      </c>
      <c r="R145">
        <f>'Configuración'!D145</f>
        <v/>
      </c>
      <c r="S145">
        <f>'Configuración'!E145</f>
        <v/>
      </c>
    </row>
    <row r="146" ht="22" customHeight="1">
      <c r="A146" s="23" t="n"/>
      <c r="B146" s="23" t="n"/>
      <c r="C146" s="23" t="n"/>
      <c r="D146" s="49" t="n"/>
      <c r="E146" s="50" t="n"/>
      <c r="F146" s="23" t="n"/>
      <c r="G146" s="51" t="n"/>
      <c r="H146" s="52" t="n"/>
      <c r="I146" s="28" t="n"/>
      <c r="J146" s="28" t="n"/>
      <c r="K146" s="28" t="n"/>
      <c r="L146" s="28" t="n"/>
      <c r="M146" s="23" t="n"/>
      <c r="N146" s="53">
        <f>IF(OR(D146="",E146=""),"",D146+E146)</f>
        <v/>
      </c>
      <c r="O146" s="54">
        <f>IF(OR(N146="",L146&lt;&gt;"Sí"),"",INT(N146-('Configuración'!$B$3+'Configuración'!$B$4)))</f>
        <v/>
      </c>
      <c r="P146" s="53">
        <f>IF(OR(N146="",L146&lt;&gt;"Sí",N146&lt;('Configuración'!$B$3+'Configuración'!$B$4)),"",N146+ROW()/100000000)</f>
        <v/>
      </c>
      <c r="Q146" s="31">
        <f>IF(COUNTA($A146:$M146)=0,"",IF($L146="","Revisar datos",IF($L146&lt;&gt;"Sí","Fuera del calendario",IF(OR($A146="",$B146="",$C146="",$D146="",$E146="",$F146="",$G146="",$H146="",$I146="",$K146="",COUNTIF($A$8:$A$157,$A146)&gt;1,AND($J146&lt;&gt;"",$J146=$I146)),"Revisar datos",IF($N146&lt;('Configuración'!$B$3+'Configuración'!$B$4),"Salida pasada",IF(AND($N146-('Configuración'!$B$3+'Configuración'!$B$4)&lt;='Configuración'!$B$6,$K146&lt;&gt;"Lista"),"Inminente y no lista",IF($N146-('Configuración'!$B$3+'Configuración'!$B$4)&lt;='Configuración'!$B$6,"Salida inminente",IF(AND($N146-('Configuración'!$B$3+'Configuración'!$B$4)&lt;='Configuración'!$B$5,$K146&lt;&gt;"Lista"),"Preparación pendiente","Sin aviso"))))))))</f>
        <v/>
      </c>
      <c r="R146">
        <f>'Configuración'!D146</f>
        <v/>
      </c>
      <c r="S146">
        <f>'Configuración'!E146</f>
        <v/>
      </c>
    </row>
    <row r="147" ht="22" customHeight="1">
      <c r="A147" s="23" t="n"/>
      <c r="B147" s="23" t="n"/>
      <c r="C147" s="23" t="n"/>
      <c r="D147" s="49" t="n"/>
      <c r="E147" s="50" t="n"/>
      <c r="F147" s="23" t="n"/>
      <c r="G147" s="51" t="n"/>
      <c r="H147" s="52" t="n"/>
      <c r="I147" s="28" t="n"/>
      <c r="J147" s="28" t="n"/>
      <c r="K147" s="28" t="n"/>
      <c r="L147" s="28" t="n"/>
      <c r="M147" s="23" t="n"/>
      <c r="N147" s="53">
        <f>IF(OR(D147="",E147=""),"",D147+E147)</f>
        <v/>
      </c>
      <c r="O147" s="54">
        <f>IF(OR(N147="",L147&lt;&gt;"Sí"),"",INT(N147-('Configuración'!$B$3+'Configuración'!$B$4)))</f>
        <v/>
      </c>
      <c r="P147" s="53">
        <f>IF(OR(N147="",L147&lt;&gt;"Sí",N147&lt;('Configuración'!$B$3+'Configuración'!$B$4)),"",N147+ROW()/100000000)</f>
        <v/>
      </c>
      <c r="Q147" s="31">
        <f>IF(COUNTA($A147:$M147)=0,"",IF($L147="","Revisar datos",IF($L147&lt;&gt;"Sí","Fuera del calendario",IF(OR($A147="",$B147="",$C147="",$D147="",$E147="",$F147="",$G147="",$H147="",$I147="",$K147="",COUNTIF($A$8:$A$157,$A147)&gt;1,AND($J147&lt;&gt;"",$J147=$I147)),"Revisar datos",IF($N147&lt;('Configuración'!$B$3+'Configuración'!$B$4),"Salida pasada",IF(AND($N147-('Configuración'!$B$3+'Configuración'!$B$4)&lt;='Configuración'!$B$6,$K147&lt;&gt;"Lista"),"Inminente y no lista",IF($N147-('Configuración'!$B$3+'Configuración'!$B$4)&lt;='Configuración'!$B$6,"Salida inminente",IF(AND($N147-('Configuración'!$B$3+'Configuración'!$B$4)&lt;='Configuración'!$B$5,$K147&lt;&gt;"Lista"),"Preparación pendiente","Sin aviso"))))))))</f>
        <v/>
      </c>
      <c r="R147">
        <f>'Configuración'!D147</f>
        <v/>
      </c>
      <c r="S147">
        <f>'Configuración'!E147</f>
        <v/>
      </c>
    </row>
    <row r="148" ht="22" customHeight="1">
      <c r="A148" s="23" t="n"/>
      <c r="B148" s="23" t="n"/>
      <c r="C148" s="23" t="n"/>
      <c r="D148" s="49" t="n"/>
      <c r="E148" s="50" t="n"/>
      <c r="F148" s="23" t="n"/>
      <c r="G148" s="51" t="n"/>
      <c r="H148" s="52" t="n"/>
      <c r="I148" s="28" t="n"/>
      <c r="J148" s="28" t="n"/>
      <c r="K148" s="28" t="n"/>
      <c r="L148" s="28" t="n"/>
      <c r="M148" s="23" t="n"/>
      <c r="N148" s="53">
        <f>IF(OR(D148="",E148=""),"",D148+E148)</f>
        <v/>
      </c>
      <c r="O148" s="54">
        <f>IF(OR(N148="",L148&lt;&gt;"Sí"),"",INT(N148-('Configuración'!$B$3+'Configuración'!$B$4)))</f>
        <v/>
      </c>
      <c r="P148" s="53">
        <f>IF(OR(N148="",L148&lt;&gt;"Sí",N148&lt;('Configuración'!$B$3+'Configuración'!$B$4)),"",N148+ROW()/100000000)</f>
        <v/>
      </c>
      <c r="Q148" s="31">
        <f>IF(COUNTA($A148:$M148)=0,"",IF($L148="","Revisar datos",IF($L148&lt;&gt;"Sí","Fuera del calendario",IF(OR($A148="",$B148="",$C148="",$D148="",$E148="",$F148="",$G148="",$H148="",$I148="",$K148="",COUNTIF($A$8:$A$157,$A148)&gt;1,AND($J148&lt;&gt;"",$J148=$I148)),"Revisar datos",IF($N148&lt;('Configuración'!$B$3+'Configuración'!$B$4),"Salida pasada",IF(AND($N148-('Configuración'!$B$3+'Configuración'!$B$4)&lt;='Configuración'!$B$6,$K148&lt;&gt;"Lista"),"Inminente y no lista",IF($N148-('Configuración'!$B$3+'Configuración'!$B$4)&lt;='Configuración'!$B$6,"Salida inminente",IF(AND($N148-('Configuración'!$B$3+'Configuración'!$B$4)&lt;='Configuración'!$B$5,$K148&lt;&gt;"Lista"),"Preparación pendiente","Sin aviso"))))))))</f>
        <v/>
      </c>
      <c r="R148">
        <f>'Configuración'!D148</f>
        <v/>
      </c>
      <c r="S148">
        <f>'Configuración'!E148</f>
        <v/>
      </c>
    </row>
    <row r="149" ht="22" customHeight="1">
      <c r="A149" s="23" t="n"/>
      <c r="B149" s="23" t="n"/>
      <c r="C149" s="23" t="n"/>
      <c r="D149" s="49" t="n"/>
      <c r="E149" s="50" t="n"/>
      <c r="F149" s="23" t="n"/>
      <c r="G149" s="51" t="n"/>
      <c r="H149" s="52" t="n"/>
      <c r="I149" s="28" t="n"/>
      <c r="J149" s="28" t="n"/>
      <c r="K149" s="28" t="n"/>
      <c r="L149" s="28" t="n"/>
      <c r="M149" s="23" t="n"/>
      <c r="N149" s="53">
        <f>IF(OR(D149="",E149=""),"",D149+E149)</f>
        <v/>
      </c>
      <c r="O149" s="54">
        <f>IF(OR(N149="",L149&lt;&gt;"Sí"),"",INT(N149-('Configuración'!$B$3+'Configuración'!$B$4)))</f>
        <v/>
      </c>
      <c r="P149" s="53">
        <f>IF(OR(N149="",L149&lt;&gt;"Sí",N149&lt;('Configuración'!$B$3+'Configuración'!$B$4)),"",N149+ROW()/100000000)</f>
        <v/>
      </c>
      <c r="Q149" s="31">
        <f>IF(COUNTA($A149:$M149)=0,"",IF($L149="","Revisar datos",IF($L149&lt;&gt;"Sí","Fuera del calendario",IF(OR($A149="",$B149="",$C149="",$D149="",$E149="",$F149="",$G149="",$H149="",$I149="",$K149="",COUNTIF($A$8:$A$157,$A149)&gt;1,AND($J149&lt;&gt;"",$J149=$I149)),"Revisar datos",IF($N149&lt;('Configuración'!$B$3+'Configuración'!$B$4),"Salida pasada",IF(AND($N149-('Configuración'!$B$3+'Configuración'!$B$4)&lt;='Configuración'!$B$6,$K149&lt;&gt;"Lista"),"Inminente y no lista",IF($N149-('Configuración'!$B$3+'Configuración'!$B$4)&lt;='Configuración'!$B$6,"Salida inminente",IF(AND($N149-('Configuración'!$B$3+'Configuración'!$B$4)&lt;='Configuración'!$B$5,$K149&lt;&gt;"Lista"),"Preparación pendiente","Sin aviso"))))))))</f>
        <v/>
      </c>
      <c r="R149">
        <f>'Configuración'!D149</f>
        <v/>
      </c>
      <c r="S149">
        <f>'Configuración'!E149</f>
        <v/>
      </c>
    </row>
    <row r="150" ht="22" customHeight="1">
      <c r="A150" s="23" t="n"/>
      <c r="B150" s="23" t="n"/>
      <c r="C150" s="23" t="n"/>
      <c r="D150" s="49" t="n"/>
      <c r="E150" s="50" t="n"/>
      <c r="F150" s="23" t="n"/>
      <c r="G150" s="51" t="n"/>
      <c r="H150" s="52" t="n"/>
      <c r="I150" s="28" t="n"/>
      <c r="J150" s="28" t="n"/>
      <c r="K150" s="28" t="n"/>
      <c r="L150" s="28" t="n"/>
      <c r="M150" s="23" t="n"/>
      <c r="N150" s="53">
        <f>IF(OR(D150="",E150=""),"",D150+E150)</f>
        <v/>
      </c>
      <c r="O150" s="54">
        <f>IF(OR(N150="",L150&lt;&gt;"Sí"),"",INT(N150-('Configuración'!$B$3+'Configuración'!$B$4)))</f>
        <v/>
      </c>
      <c r="P150" s="53">
        <f>IF(OR(N150="",L150&lt;&gt;"Sí",N150&lt;('Configuración'!$B$3+'Configuración'!$B$4)),"",N150+ROW()/100000000)</f>
        <v/>
      </c>
      <c r="Q150" s="31">
        <f>IF(COUNTA($A150:$M150)=0,"",IF($L150="","Revisar datos",IF($L150&lt;&gt;"Sí","Fuera del calendario",IF(OR($A150="",$B150="",$C150="",$D150="",$E150="",$F150="",$G150="",$H150="",$I150="",$K150="",COUNTIF($A$8:$A$157,$A150)&gt;1,AND($J150&lt;&gt;"",$J150=$I150)),"Revisar datos",IF($N150&lt;('Configuración'!$B$3+'Configuración'!$B$4),"Salida pasada",IF(AND($N150-('Configuración'!$B$3+'Configuración'!$B$4)&lt;='Configuración'!$B$6,$K150&lt;&gt;"Lista"),"Inminente y no lista",IF($N150-('Configuración'!$B$3+'Configuración'!$B$4)&lt;='Configuración'!$B$6,"Salida inminente",IF(AND($N150-('Configuración'!$B$3+'Configuración'!$B$4)&lt;='Configuración'!$B$5,$K150&lt;&gt;"Lista"),"Preparación pendiente","Sin aviso"))))))))</f>
        <v/>
      </c>
      <c r="R150">
        <f>'Configuración'!D150</f>
        <v/>
      </c>
      <c r="S150">
        <f>'Configuración'!E150</f>
        <v/>
      </c>
    </row>
    <row r="151" ht="22" customHeight="1">
      <c r="A151" s="23" t="n"/>
      <c r="B151" s="23" t="n"/>
      <c r="C151" s="23" t="n"/>
      <c r="D151" s="49" t="n"/>
      <c r="E151" s="50" t="n"/>
      <c r="F151" s="23" t="n"/>
      <c r="G151" s="51" t="n"/>
      <c r="H151" s="52" t="n"/>
      <c r="I151" s="28" t="n"/>
      <c r="J151" s="28" t="n"/>
      <c r="K151" s="28" t="n"/>
      <c r="L151" s="28" t="n"/>
      <c r="M151" s="23" t="n"/>
      <c r="N151" s="53">
        <f>IF(OR(D151="",E151=""),"",D151+E151)</f>
        <v/>
      </c>
      <c r="O151" s="54">
        <f>IF(OR(N151="",L151&lt;&gt;"Sí"),"",INT(N151-('Configuración'!$B$3+'Configuración'!$B$4)))</f>
        <v/>
      </c>
      <c r="P151" s="53">
        <f>IF(OR(N151="",L151&lt;&gt;"Sí",N151&lt;('Configuración'!$B$3+'Configuración'!$B$4)),"",N151+ROW()/100000000)</f>
        <v/>
      </c>
      <c r="Q151" s="31">
        <f>IF(COUNTA($A151:$M151)=0,"",IF($L151="","Revisar datos",IF($L151&lt;&gt;"Sí","Fuera del calendario",IF(OR($A151="",$B151="",$C151="",$D151="",$E151="",$F151="",$G151="",$H151="",$I151="",$K151="",COUNTIF($A$8:$A$157,$A151)&gt;1,AND($J151&lt;&gt;"",$J151=$I151)),"Revisar datos",IF($N151&lt;('Configuración'!$B$3+'Configuración'!$B$4),"Salida pasada",IF(AND($N151-('Configuración'!$B$3+'Configuración'!$B$4)&lt;='Configuración'!$B$6,$K151&lt;&gt;"Lista"),"Inminente y no lista",IF($N151-('Configuración'!$B$3+'Configuración'!$B$4)&lt;='Configuración'!$B$6,"Salida inminente",IF(AND($N151-('Configuración'!$B$3+'Configuración'!$B$4)&lt;='Configuración'!$B$5,$K151&lt;&gt;"Lista"),"Preparación pendiente","Sin aviso"))))))))</f>
        <v/>
      </c>
      <c r="R151">
        <f>'Configuración'!D151</f>
        <v/>
      </c>
      <c r="S151">
        <f>'Configuración'!E151</f>
        <v/>
      </c>
    </row>
    <row r="152" ht="22" customHeight="1">
      <c r="A152" s="23" t="n"/>
      <c r="B152" s="23" t="n"/>
      <c r="C152" s="23" t="n"/>
      <c r="D152" s="49" t="n"/>
      <c r="E152" s="50" t="n"/>
      <c r="F152" s="23" t="n"/>
      <c r="G152" s="51" t="n"/>
      <c r="H152" s="52" t="n"/>
      <c r="I152" s="28" t="n"/>
      <c r="J152" s="28" t="n"/>
      <c r="K152" s="28" t="n"/>
      <c r="L152" s="28" t="n"/>
      <c r="M152" s="23" t="n"/>
      <c r="N152" s="53">
        <f>IF(OR(D152="",E152=""),"",D152+E152)</f>
        <v/>
      </c>
      <c r="O152" s="54">
        <f>IF(OR(N152="",L152&lt;&gt;"Sí"),"",INT(N152-('Configuración'!$B$3+'Configuración'!$B$4)))</f>
        <v/>
      </c>
      <c r="P152" s="53">
        <f>IF(OR(N152="",L152&lt;&gt;"Sí",N152&lt;('Configuración'!$B$3+'Configuración'!$B$4)),"",N152+ROW()/100000000)</f>
        <v/>
      </c>
      <c r="Q152" s="31">
        <f>IF(COUNTA($A152:$M152)=0,"",IF($L152="","Revisar datos",IF($L152&lt;&gt;"Sí","Fuera del calendario",IF(OR($A152="",$B152="",$C152="",$D152="",$E152="",$F152="",$G152="",$H152="",$I152="",$K152="",COUNTIF($A$8:$A$157,$A152)&gt;1,AND($J152&lt;&gt;"",$J152=$I152)),"Revisar datos",IF($N152&lt;('Configuración'!$B$3+'Configuración'!$B$4),"Salida pasada",IF(AND($N152-('Configuración'!$B$3+'Configuración'!$B$4)&lt;='Configuración'!$B$6,$K152&lt;&gt;"Lista"),"Inminente y no lista",IF($N152-('Configuración'!$B$3+'Configuración'!$B$4)&lt;='Configuración'!$B$6,"Salida inminente",IF(AND($N152-('Configuración'!$B$3+'Configuración'!$B$4)&lt;='Configuración'!$B$5,$K152&lt;&gt;"Lista"),"Preparación pendiente","Sin aviso"))))))))</f>
        <v/>
      </c>
      <c r="R152">
        <f>'Configuración'!D152</f>
        <v/>
      </c>
      <c r="S152">
        <f>'Configuración'!E152</f>
        <v/>
      </c>
    </row>
    <row r="153" ht="22" customHeight="1">
      <c r="A153" s="23" t="n"/>
      <c r="B153" s="23" t="n"/>
      <c r="C153" s="23" t="n"/>
      <c r="D153" s="49" t="n"/>
      <c r="E153" s="50" t="n"/>
      <c r="F153" s="23" t="n"/>
      <c r="G153" s="51" t="n"/>
      <c r="H153" s="52" t="n"/>
      <c r="I153" s="28" t="n"/>
      <c r="J153" s="28" t="n"/>
      <c r="K153" s="28" t="n"/>
      <c r="L153" s="28" t="n"/>
      <c r="M153" s="23" t="n"/>
      <c r="N153" s="53">
        <f>IF(OR(D153="",E153=""),"",D153+E153)</f>
        <v/>
      </c>
      <c r="O153" s="54">
        <f>IF(OR(N153="",L153&lt;&gt;"Sí"),"",INT(N153-('Configuración'!$B$3+'Configuración'!$B$4)))</f>
        <v/>
      </c>
      <c r="P153" s="53">
        <f>IF(OR(N153="",L153&lt;&gt;"Sí",N153&lt;('Configuración'!$B$3+'Configuración'!$B$4)),"",N153+ROW()/100000000)</f>
        <v/>
      </c>
      <c r="Q153" s="31">
        <f>IF(COUNTA($A153:$M153)=0,"",IF($L153="","Revisar datos",IF($L153&lt;&gt;"Sí","Fuera del calendario",IF(OR($A153="",$B153="",$C153="",$D153="",$E153="",$F153="",$G153="",$H153="",$I153="",$K153="",COUNTIF($A$8:$A$157,$A153)&gt;1,AND($J153&lt;&gt;"",$J153=$I153)),"Revisar datos",IF($N153&lt;('Configuración'!$B$3+'Configuración'!$B$4),"Salida pasada",IF(AND($N153-('Configuración'!$B$3+'Configuración'!$B$4)&lt;='Configuración'!$B$6,$K153&lt;&gt;"Lista"),"Inminente y no lista",IF($N153-('Configuración'!$B$3+'Configuración'!$B$4)&lt;='Configuración'!$B$6,"Salida inminente",IF(AND($N153-('Configuración'!$B$3+'Configuración'!$B$4)&lt;='Configuración'!$B$5,$K153&lt;&gt;"Lista"),"Preparación pendiente","Sin aviso"))))))))</f>
        <v/>
      </c>
      <c r="R153">
        <f>'Configuración'!D153</f>
        <v/>
      </c>
      <c r="S153">
        <f>'Configuración'!E153</f>
        <v/>
      </c>
    </row>
    <row r="154" ht="22" customHeight="1">
      <c r="A154" s="23" t="n"/>
      <c r="B154" s="23" t="n"/>
      <c r="C154" s="23" t="n"/>
      <c r="D154" s="49" t="n"/>
      <c r="E154" s="50" t="n"/>
      <c r="F154" s="23" t="n"/>
      <c r="G154" s="51" t="n"/>
      <c r="H154" s="52" t="n"/>
      <c r="I154" s="28" t="n"/>
      <c r="J154" s="28" t="n"/>
      <c r="K154" s="28" t="n"/>
      <c r="L154" s="28" t="n"/>
      <c r="M154" s="23" t="n"/>
      <c r="N154" s="53">
        <f>IF(OR(D154="",E154=""),"",D154+E154)</f>
        <v/>
      </c>
      <c r="O154" s="54">
        <f>IF(OR(N154="",L154&lt;&gt;"Sí"),"",INT(N154-('Configuración'!$B$3+'Configuración'!$B$4)))</f>
        <v/>
      </c>
      <c r="P154" s="53">
        <f>IF(OR(N154="",L154&lt;&gt;"Sí",N154&lt;('Configuración'!$B$3+'Configuración'!$B$4)),"",N154+ROW()/100000000)</f>
        <v/>
      </c>
      <c r="Q154" s="31">
        <f>IF(COUNTA($A154:$M154)=0,"",IF($L154="","Revisar datos",IF($L154&lt;&gt;"Sí","Fuera del calendario",IF(OR($A154="",$B154="",$C154="",$D154="",$E154="",$F154="",$G154="",$H154="",$I154="",$K154="",COUNTIF($A$8:$A$157,$A154)&gt;1,AND($J154&lt;&gt;"",$J154=$I154)),"Revisar datos",IF($N154&lt;('Configuración'!$B$3+'Configuración'!$B$4),"Salida pasada",IF(AND($N154-('Configuración'!$B$3+'Configuración'!$B$4)&lt;='Configuración'!$B$6,$K154&lt;&gt;"Lista"),"Inminente y no lista",IF($N154-('Configuración'!$B$3+'Configuración'!$B$4)&lt;='Configuración'!$B$6,"Salida inminente",IF(AND($N154-('Configuración'!$B$3+'Configuración'!$B$4)&lt;='Configuración'!$B$5,$K154&lt;&gt;"Lista"),"Preparación pendiente","Sin aviso"))))))))</f>
        <v/>
      </c>
      <c r="R154">
        <f>'Configuración'!D154</f>
        <v/>
      </c>
      <c r="S154">
        <f>'Configuración'!E154</f>
        <v/>
      </c>
    </row>
    <row r="155" ht="22" customHeight="1">
      <c r="A155" s="23" t="n"/>
      <c r="B155" s="23" t="n"/>
      <c r="C155" s="23" t="n"/>
      <c r="D155" s="49" t="n"/>
      <c r="E155" s="50" t="n"/>
      <c r="F155" s="23" t="n"/>
      <c r="G155" s="51" t="n"/>
      <c r="H155" s="52" t="n"/>
      <c r="I155" s="28" t="n"/>
      <c r="J155" s="28" t="n"/>
      <c r="K155" s="28" t="n"/>
      <c r="L155" s="28" t="n"/>
      <c r="M155" s="23" t="n"/>
      <c r="N155" s="53">
        <f>IF(OR(D155="",E155=""),"",D155+E155)</f>
        <v/>
      </c>
      <c r="O155" s="54">
        <f>IF(OR(N155="",L155&lt;&gt;"Sí"),"",INT(N155-('Configuración'!$B$3+'Configuración'!$B$4)))</f>
        <v/>
      </c>
      <c r="P155" s="53">
        <f>IF(OR(N155="",L155&lt;&gt;"Sí",N155&lt;('Configuración'!$B$3+'Configuración'!$B$4)),"",N155+ROW()/100000000)</f>
        <v/>
      </c>
      <c r="Q155" s="31">
        <f>IF(COUNTA($A155:$M155)=0,"",IF($L155="","Revisar datos",IF($L155&lt;&gt;"Sí","Fuera del calendario",IF(OR($A155="",$B155="",$C155="",$D155="",$E155="",$F155="",$G155="",$H155="",$I155="",$K155="",COUNTIF($A$8:$A$157,$A155)&gt;1,AND($J155&lt;&gt;"",$J155=$I155)),"Revisar datos",IF($N155&lt;('Configuración'!$B$3+'Configuración'!$B$4),"Salida pasada",IF(AND($N155-('Configuración'!$B$3+'Configuración'!$B$4)&lt;='Configuración'!$B$6,$K155&lt;&gt;"Lista"),"Inminente y no lista",IF($N155-('Configuración'!$B$3+'Configuración'!$B$4)&lt;='Configuración'!$B$6,"Salida inminente",IF(AND($N155-('Configuración'!$B$3+'Configuración'!$B$4)&lt;='Configuración'!$B$5,$K155&lt;&gt;"Lista"),"Preparación pendiente","Sin aviso"))))))))</f>
        <v/>
      </c>
      <c r="R155">
        <f>'Configuración'!D155</f>
        <v/>
      </c>
      <c r="S155">
        <f>'Configuración'!E155</f>
        <v/>
      </c>
    </row>
    <row r="156" ht="22" customHeight="1">
      <c r="A156" s="23" t="n"/>
      <c r="B156" s="23" t="n"/>
      <c r="C156" s="23" t="n"/>
      <c r="D156" s="49" t="n"/>
      <c r="E156" s="50" t="n"/>
      <c r="F156" s="23" t="n"/>
      <c r="G156" s="51" t="n"/>
      <c r="H156" s="52" t="n"/>
      <c r="I156" s="28" t="n"/>
      <c r="J156" s="28" t="n"/>
      <c r="K156" s="28" t="n"/>
      <c r="L156" s="28" t="n"/>
      <c r="M156" s="23" t="n"/>
      <c r="N156" s="53">
        <f>IF(OR(D156="",E156=""),"",D156+E156)</f>
        <v/>
      </c>
      <c r="O156" s="54">
        <f>IF(OR(N156="",L156&lt;&gt;"Sí"),"",INT(N156-('Configuración'!$B$3+'Configuración'!$B$4)))</f>
        <v/>
      </c>
      <c r="P156" s="53">
        <f>IF(OR(N156="",L156&lt;&gt;"Sí",N156&lt;('Configuración'!$B$3+'Configuración'!$B$4)),"",N156+ROW()/100000000)</f>
        <v/>
      </c>
      <c r="Q156" s="31">
        <f>IF(COUNTA($A156:$M156)=0,"",IF($L156="","Revisar datos",IF($L156&lt;&gt;"Sí","Fuera del calendario",IF(OR($A156="",$B156="",$C156="",$D156="",$E156="",$F156="",$G156="",$H156="",$I156="",$K156="",COUNTIF($A$8:$A$157,$A156)&gt;1,AND($J156&lt;&gt;"",$J156=$I156)),"Revisar datos",IF($N156&lt;('Configuración'!$B$3+'Configuración'!$B$4),"Salida pasada",IF(AND($N156-('Configuración'!$B$3+'Configuración'!$B$4)&lt;='Configuración'!$B$6,$K156&lt;&gt;"Lista"),"Inminente y no lista",IF($N156-('Configuración'!$B$3+'Configuración'!$B$4)&lt;='Configuración'!$B$6,"Salida inminente",IF(AND($N156-('Configuración'!$B$3+'Configuración'!$B$4)&lt;='Configuración'!$B$5,$K156&lt;&gt;"Lista"),"Preparación pendiente","Sin aviso"))))))))</f>
        <v/>
      </c>
      <c r="R156">
        <f>'Configuración'!D156</f>
        <v/>
      </c>
      <c r="S156">
        <f>'Configuración'!E156</f>
        <v/>
      </c>
    </row>
    <row r="157" ht="22" customHeight="1">
      <c r="A157" s="23" t="n"/>
      <c r="B157" s="23" t="n"/>
      <c r="C157" s="23" t="n"/>
      <c r="D157" s="49" t="n"/>
      <c r="E157" s="50" t="n"/>
      <c r="F157" s="23" t="n"/>
      <c r="G157" s="51" t="n"/>
      <c r="H157" s="52" t="n"/>
      <c r="I157" s="28" t="n"/>
      <c r="J157" s="28" t="n"/>
      <c r="K157" s="28" t="n"/>
      <c r="L157" s="28" t="n"/>
      <c r="M157" s="23" t="n"/>
      <c r="N157" s="53">
        <f>IF(OR(D157="",E157=""),"",D157+E157)</f>
        <v/>
      </c>
      <c r="O157" s="54">
        <f>IF(OR(N157="",L157&lt;&gt;"Sí"),"",INT(N157-('Configuración'!$B$3+'Configuración'!$B$4)))</f>
        <v/>
      </c>
      <c r="P157" s="53">
        <f>IF(OR(N157="",L157&lt;&gt;"Sí",N157&lt;('Configuración'!$B$3+'Configuración'!$B$4)),"",N157+ROW()/100000000)</f>
        <v/>
      </c>
      <c r="Q157" s="31">
        <f>IF(COUNTA($A157:$M157)=0,"",IF($L157="","Revisar datos",IF($L157&lt;&gt;"Sí","Fuera del calendario",IF(OR($A157="",$B157="",$C157="",$D157="",$E157="",$F157="",$G157="",$H157="",$I157="",$K157="",COUNTIF($A$8:$A$157,$A157)&gt;1,AND($J157&lt;&gt;"",$J157=$I157)),"Revisar datos",IF($N157&lt;('Configuración'!$B$3+'Configuración'!$B$4),"Salida pasada",IF(AND($N157-('Configuración'!$B$3+'Configuración'!$B$4)&lt;='Configuración'!$B$6,$K157&lt;&gt;"Lista"),"Inminente y no lista",IF($N157-('Configuración'!$B$3+'Configuración'!$B$4)&lt;='Configuración'!$B$6,"Salida inminente",IF(AND($N157-('Configuración'!$B$3+'Configuración'!$B$4)&lt;='Configuración'!$B$5,$K157&lt;&gt;"Lista"),"Preparación pendiente","Sin aviso"))))))))</f>
        <v/>
      </c>
      <c r="R157">
        <f>'Configuración'!D157</f>
        <v/>
      </c>
      <c r="S157">
        <f>'Configuración'!E157</f>
        <v/>
      </c>
    </row>
  </sheetData>
  <autoFilter ref="A7:Q157"/>
  <mergeCells count="1">
    <mergeCell ref="A1:Q1"/>
  </mergeCells>
  <conditionalFormatting sqref="Q8:Q157">
    <cfRule type="expression" priority="1" dxfId="0" stopIfTrue="1">
      <formula>$Q8="Revisar datos"</formula>
    </cfRule>
    <cfRule type="expression" priority="2" dxfId="1" stopIfTrue="1">
      <formula>$Q8="Inminente y no lista"</formula>
    </cfRule>
    <cfRule type="expression" priority="3" dxfId="2" stopIfTrue="1">
      <formula>$Q8="Salida inminente"</formula>
    </cfRule>
    <cfRule type="expression" priority="4" dxfId="3" stopIfTrue="1">
      <formula>$Q8="Preparación pendiente"</formula>
    </cfRule>
    <cfRule type="expression" priority="5" dxfId="4" stopIfTrue="1">
      <formula>$Q8="Salida pasada"</formula>
    </cfRule>
    <cfRule type="expression" priority="6" dxfId="5" stopIfTrue="1">
      <formula>$Q8="Fuera del calendario"</formula>
    </cfRule>
    <cfRule type="expression" priority="7" dxfId="6" stopIfTrue="1">
      <formula>$Q8="Sin aviso"</formula>
    </cfRule>
  </conditionalFormatting>
  <conditionalFormatting sqref="A8:I157">
    <cfRule type="expression" priority="8" dxfId="0" stopIfTrue="1">
      <formula>AND($L8="Sí",A8="")</formula>
    </cfRule>
  </conditionalFormatting>
  <conditionalFormatting sqref="K8:K157">
    <cfRule type="expression" priority="9" dxfId="0" stopIfTrue="1">
      <formula>AND($L8="Sí",$K8="")</formula>
    </cfRule>
  </conditionalFormatting>
  <conditionalFormatting sqref="A8:A157">
    <cfRule type="expression" priority="10" dxfId="0" stopIfTrue="1">
      <formula>AND($A8&lt;&gt;"",COUNTIF($A$8:$A$157,$A8)&gt;1)</formula>
    </cfRule>
  </conditionalFormatting>
  <conditionalFormatting sqref="I8:J157">
    <cfRule type="expression" priority="11" dxfId="3" stopIfTrue="1">
      <formula>AND($I8&lt;&gt;"",$J8&lt;&gt;"",$I8=$J8)</formula>
    </cfRule>
  </conditionalFormatting>
  <dataValidations count="12">
    <dataValidation sqref="A8:A157" showDropDown="0" showInputMessage="0" showErrorMessage="1" allowBlank="0" errorTitle="Código no válido" error="Use un código único de hasta 20 caracteres o deje la celda vacía." type="custom" errorStyle="stop">
      <formula1>=OR(A8="",AND(LEN(A8)&lt;=20,COUNTIF($A$8:$A$157,A8)=1))</formula1>
    </dataValidation>
    <dataValidation sqref="B8:B157" showDropDown="0" showInputMessage="0" showErrorMessage="1" allowBlank="0" errorTitle="Texto demasiado largo" error="El nombre de la salida admite hasta 80 caracteres." type="textLength" errorStyle="stop" operator="lessThanOrEqual">
      <formula1>80</formula1>
    </dataValidation>
    <dataValidation sqref="C8:C157" showDropDown="0" showInputMessage="0" showErrorMessage="1" allowBlank="0" errorTitle="Texto demasiado largo" error="La zona o destino admite hasta 60 caracteres." type="textLength" errorStyle="stop" operator="lessThanOrEqual">
      <formula1>60</formula1>
    </dataValidation>
    <dataValidation sqref="D8:D157" showDropDown="0" showInputMessage="0" showErrorMessage="1" allowBlank="0" errorTitle="Fecha no válida" error="Introduzca una fecha entre 01/01/2020 y 31/12/2100." type="date" errorStyle="stop" operator="between">
      <formula1>=DATE(2020,1,1)</formula1>
      <formula2>=DATE(2100,12,31)</formula2>
    </dataValidation>
    <dataValidation sqref="E8:E157" showDropDown="0" showInputMessage="0" showErrorMessage="1" allowBlank="0" errorTitle="Hora no válida" error="Introduzca una hora entre 00:00 y 23:59." type="time" errorStyle="stop" operator="between">
      <formula1>=TIME(0,0,0)</formula1>
      <formula2>=TIME(23,59,59)</formula2>
    </dataValidation>
    <dataValidation sqref="F8:F157" showDropDown="0" showInputMessage="0" showErrorMessage="1" allowBlank="0" errorTitle="Texto demasiado largo" error="El punto de encuentro admite hasta 100 caracteres." type="textLength" errorStyle="stop" operator="lessThanOrEqual">
      <formula1>100</formula1>
    </dataValidation>
    <dataValidation sqref="G8:G157" showDropDown="0" showInputMessage="0" showErrorMessage="1" allowBlank="0" errorTitle="Número de noches no válido" error="Introduzca un número entero entre 0 y 60 noches." type="whole" errorStyle="stop" operator="between">
      <formula1>0</formula1>
      <formula2>60</formula2>
    </dataValidation>
    <dataValidation sqref="H8:H157" showDropDown="0" showInputMessage="0" showErrorMessage="1" allowBlank="0" errorTitle="Número de personas no válido" error="Introduzca un número entero entre 1 y 999 personas." type="whole" errorStyle="stop" operator="between">
      <formula1>1</formula1>
      <formula2>999</formula2>
    </dataValidation>
    <dataValidation sqref="I8:J157" showDropDown="0" showInputMessage="0" showErrorMessage="1" allowBlank="0" errorTitle="Responsable no válido" error="Seleccione un responsable de la lista administrativa." type="list" errorStyle="stop">
      <formula1>=$R$3:$R$8</formula1>
    </dataValidation>
    <dataValidation sqref="K8:K157" showDropDown="0" showInputMessage="0" showErrorMessage="1" allowBlank="0" errorTitle="Estado no válido" error="Seleccione Pendiente, En curso o Lista." type="list" errorStyle="stop">
      <formula1>=$S$3:$S$5</formula1>
    </dataValidation>
    <dataValidation sqref="L8:L157" showDropDown="0" showInputMessage="0" showErrorMessage="1" allowBlank="0" errorTitle="Opción no válida" error="Seleccione Sí o No." type="list" errorStyle="stop">
      <formula1>=$T$3:$T$4</formula1>
    </dataValidation>
    <dataValidation sqref="M8:M157" showDropDown="0" showInputMessage="0" showErrorMessage="1" allowBlank="0" errorTitle="Texto demasiado largo" error="Las observaciones admiten hasta 250 caracteres." type="textLength" errorStyle="stop" operator="lessThanOrEqual">
      <formula1>250</formula1>
    </dataValidation>
  </dataValidations>
  <pageMargins left="0.25" right="0.25" top="0.35" bottom="0.35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F2B84B"/>
    <outlinePr summaryBelow="1" summaryRight="1"/>
    <pageSetUpPr fitToPage="1"/>
  </sheetPr>
  <dimension ref="A1:F10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29" customWidth="1" min="3" max="3"/>
    <col width="28" customWidth="1" min="4" max="4"/>
    <col width="23" customWidth="1" min="5" max="5"/>
    <col width="14" customWidth="1" min="6" max="6"/>
  </cols>
  <sheetData>
    <row r="1" ht="28" customHeight="1">
      <c r="A1" s="1" t="inlineStr">
        <is>
          <t>Configuración del calendario de salidas</t>
        </is>
      </c>
      <c r="B1" s="35" t="n"/>
      <c r="C1" s="35" t="n"/>
      <c r="D1" s="35" t="n"/>
      <c r="E1" s="35" t="n"/>
      <c r="F1" s="36" t="n"/>
    </row>
    <row r="2">
      <c r="A2" s="3" t="inlineStr">
        <is>
          <t>Parámetro</t>
        </is>
      </c>
      <c r="B2" s="3" t="inlineStr">
        <is>
          <t>Valor editable</t>
        </is>
      </c>
      <c r="C2" s="3" t="inlineStr">
        <is>
          <t>Uso operativo</t>
        </is>
      </c>
      <c r="D2" s="3" t="inlineStr">
        <is>
          <t>Responsables administrativos</t>
        </is>
      </c>
      <c r="E2" s="3" t="inlineStr">
        <is>
          <t>Estados de preparación</t>
        </is>
      </c>
      <c r="F2" s="3" t="inlineStr">
        <is>
          <t>Inclusión</t>
        </is>
      </c>
    </row>
    <row r="3">
      <c r="A3" s="18" t="inlineStr">
        <is>
          <t>Fecha de control</t>
        </is>
      </c>
      <c r="B3" s="55" t="n">
        <v>46276</v>
      </c>
      <c r="C3" s="18" t="inlineStr">
        <is>
          <t>Momento de referencia</t>
        </is>
      </c>
      <c r="D3" s="23" t="inlineStr">
        <is>
          <t>Responsable ficticio A</t>
        </is>
      </c>
      <c r="E3" s="23" t="inlineStr">
        <is>
          <t>Pendiente</t>
        </is>
      </c>
      <c r="F3" s="23" t="inlineStr">
        <is>
          <t>Sí</t>
        </is>
      </c>
    </row>
    <row r="4">
      <c r="A4" s="11" t="inlineStr">
        <is>
          <t>Hora de control</t>
        </is>
      </c>
      <c r="B4" s="56" t="n">
        <v>0.375</v>
      </c>
      <c r="C4" s="11" t="inlineStr">
        <is>
          <t>Momento de referencia</t>
        </is>
      </c>
      <c r="D4" s="23" t="inlineStr">
        <is>
          <t>Responsable ficticio B</t>
        </is>
      </c>
      <c r="E4" s="23" t="inlineStr">
        <is>
          <t>En curso</t>
        </is>
      </c>
      <c r="F4" s="23" t="inlineStr">
        <is>
          <t>No</t>
        </is>
      </c>
    </row>
    <row r="5">
      <c r="A5" s="18" t="inlineStr">
        <is>
          <t>Horizonte de preparación</t>
        </is>
      </c>
      <c r="B5" s="57" t="n">
        <v>14</v>
      </c>
      <c r="C5" s="18" t="inlineStr">
        <is>
          <t>Días para revisar preparación</t>
        </is>
      </c>
      <c r="D5" s="23" t="inlineStr">
        <is>
          <t>Responsable ficticio C</t>
        </is>
      </c>
      <c r="E5" s="23" t="inlineStr">
        <is>
          <t>Lista</t>
        </is>
      </c>
      <c r="F5" s="18" t="n"/>
    </row>
    <row r="6">
      <c r="A6" s="11" t="inlineStr">
        <is>
          <t>Umbral de salida inminente</t>
        </is>
      </c>
      <c r="B6" s="57" t="n">
        <v>3</v>
      </c>
      <c r="C6" s="11" t="inlineStr">
        <is>
          <t>Días para aviso inminente</t>
        </is>
      </c>
      <c r="D6" s="23" t="inlineStr">
        <is>
          <t>Responsable ficticio D</t>
        </is>
      </c>
      <c r="E6" s="11" t="n"/>
      <c r="F6" s="11" t="n"/>
    </row>
    <row r="7">
      <c r="A7" s="18" t="n"/>
      <c r="B7" s="18" t="n"/>
      <c r="C7" s="18" t="n"/>
      <c r="D7" s="23" t="inlineStr">
        <is>
          <t>Responsable ficticio E</t>
        </is>
      </c>
      <c r="E7" s="18" t="n"/>
      <c r="F7" s="18" t="n"/>
    </row>
    <row r="8">
      <c r="A8" s="11" t="n"/>
      <c r="B8" s="11" t="n"/>
      <c r="C8" s="11" t="n"/>
      <c r="D8" s="23" t="inlineStr">
        <is>
          <t>Responsable ficticio F</t>
        </is>
      </c>
      <c r="E8" s="11" t="n"/>
      <c r="F8" s="11" t="n"/>
    </row>
    <row r="9"/>
    <row r="10" ht="62" customHeight="1">
      <c r="A10" s="22" t="inlineStr">
        <is>
          <t>Los responsables de ejemplo son etiquetas ficticias. Sustitúyalas, si procede, por alias administrativos internos sin añadir teléfonos, correos ni otros contactos.</t>
        </is>
      </c>
    </row>
  </sheetData>
  <autoFilter ref="A2:F8"/>
  <mergeCells count="1">
    <mergeCell ref="A1:F1"/>
  </mergeCells>
  <conditionalFormatting sqref="B5:B6">
    <cfRule type="expression" priority="1" dxfId="0" stopIfTrue="1">
      <formula>AND($B$6&lt;&gt;"",$B$5&lt;&gt;"",$B$6&gt;$B$5)</formula>
    </cfRule>
  </conditionalFormatting>
  <dataValidations count="4">
    <dataValidation sqref="B3" showDropDown="0" showInputMessage="0" showErrorMessage="1" allowBlank="0" errorTitle="Fecha no válida" error="Introduzca una fecha entre 01/01/2020 y 31/12/2100." type="date" errorStyle="stop" operator="between">
      <formula1>=DATE(2020,1,1)</formula1>
      <formula2>=DATE(2100,12,31)</formula2>
    </dataValidation>
    <dataValidation sqref="B4" showDropDown="0" showInputMessage="0" showErrorMessage="1" allowBlank="0" errorTitle="Hora no válida" error="Introduzca una hora entre 00:00 y 23:59." type="time" errorStyle="stop" operator="between">
      <formula1>=TIME(0,0,0)</formula1>
      <formula2>=TIME(23,59,59)</formula2>
    </dataValidation>
    <dataValidation sqref="B5" showDropDown="0" showInputMessage="0" showErrorMessage="1" allowBlank="0" errorTitle="Horizonte no válido" error="Introduzca un número entero entre 1 y 90 días." type="whole" errorStyle="stop" operator="between">
      <formula1>1</formula1>
      <formula2>90</formula2>
    </dataValidation>
    <dataValidation sqref="B6" showDropDown="0" showInputMessage="0" showErrorMessage="1" allowBlank="0" errorTitle="Umbral no válido" error="Introduzca un entero igual o superior a 0 y no mayor que el horizonte." type="custom" errorStyle="stop">
      <formula1>=AND(B6&gt;=0,B6&lt;=B5,B6=INT(B6))</formula1>
    </dataValidation>
  </dataValidations>
  <pageMargins left="0.25" right="0.25" top="0.35" bottom="0.35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Equipo operativo ficticio</dc:creator>
  <dc:title xmlns:dc="http://purl.org/dc/elements/1.1/">Calendario de salidas confirmadas</dc:title>
  <dc:subject xmlns:dc="http://purl.org/dc/elements/1.1/">Control operativo de salidas de grupo confirmadas</dc:subject>
  <dcterms:created xmlns:dcterms="http://purl.org/dc/terms/" xmlns:xsi="http://www.w3.org/2001/XMLSchema-instance" xsi:type="dcterms:W3CDTF">2026-09-11T08:52:41Z</dcterms:created>
  <dcterms:modified xmlns:dcterms="http://purl.org/dc/terms/" xmlns:xsi="http://www.w3.org/2001/XMLSchema-instance" xsi:type="dcterms:W3CDTF">2026-09-11T08:52:42+00:00Z</dcterms:modified>
</cp:coreProperties>
</file>