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en" sheetId="1" state="visible" r:id="rId1"/>
    <sheet xmlns:r="http://schemas.openxmlformats.org/officeDocument/2006/relationships" name="Calendario" sheetId="2" state="visible" r:id="rId2"/>
    <sheet xmlns:r="http://schemas.openxmlformats.org/officeDocument/2006/relationships" name="Parámetros" sheetId="3" state="visible" r:id="rId3"/>
  </sheets>
  <definedNames>
    <definedName name="_xlnm._FilterDatabase" localSheetId="0" hidden="1">'Resumen'!$A$4:$B$13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5">
    <numFmt numFmtId="164" formatCode="0 &quot;personas&quot;"/>
    <numFmt numFmtId="165" formatCode="#,##0.00 [$€-es-ES]"/>
    <numFmt numFmtId="166" formatCode="dd/mm/yyyy"/>
    <numFmt numFmtId="167" formatCode="hh:mm &quot;h&quot;"/>
    <numFmt numFmtId="168" formatCode="0 &quot;días&quot;"/>
  </numFmts>
  <fonts count="5">
    <font>
      <name val="Calibri"/>
      <family val="2"/>
      <color theme="1"/>
      <sz val="11"/>
      <scheme val="minor"/>
    </font>
    <font>
      <name val="Aptos"/>
      <b val="1"/>
      <color rgb="00FFFFFF"/>
      <sz val="16"/>
    </font>
    <font>
      <name val="Aptos"/>
      <b val="1"/>
      <color rgb="0017253A"/>
      <sz val="10"/>
    </font>
    <font>
      <name val="Aptos"/>
      <b val="1"/>
      <color rgb="00FFFFFF"/>
      <sz val="10"/>
    </font>
    <font>
      <name val="Aptos"/>
      <color rgb="0017253A"/>
      <sz val="10"/>
    </font>
  </fonts>
  <fills count="7">
    <fill>
      <patternFill/>
    </fill>
    <fill>
      <patternFill patternType="gray125"/>
    </fill>
    <fill>
      <patternFill patternType="solid">
        <fgColor rgb="0017253A"/>
      </patternFill>
    </fill>
    <fill>
      <patternFill patternType="solid">
        <fgColor rgb="00006D77"/>
      </patternFill>
    </fill>
    <fill>
      <patternFill patternType="solid">
        <fgColor rgb="00EAF3F5"/>
      </patternFill>
    </fill>
    <fill>
      <patternFill patternType="solid">
        <fgColor rgb="00FFFFFF"/>
      </patternFill>
    </fill>
    <fill>
      <patternFill patternType="solid">
        <fgColor rgb="00FFF6E8"/>
      </patternFill>
    </fill>
  </fills>
  <borders count="6">
    <border>
      <left/>
      <right/>
      <top/>
      <bottom/>
      <diagonal/>
    </border>
    <border>
      <left style="thin">
        <color rgb="00CAD4DD"/>
      </left>
      <right style="thin">
        <color rgb="00CAD4DD"/>
      </right>
      <top style="thin">
        <color rgb="00CAD4DD"/>
      </top>
      <bottom style="thin">
        <color rgb="00CAD4DD"/>
      </bottom>
    </border>
    <border>
      <left/>
      <right/>
      <top style="thin">
        <color rgb="00CAD4DD"/>
      </top>
      <bottom/>
      <diagonal/>
    </border>
    <border>
      <left/>
      <right style="thin">
        <color rgb="00CAD4DD"/>
      </right>
      <top style="thin">
        <color rgb="00CAD4DD"/>
      </top>
      <bottom/>
      <diagonal/>
    </border>
    <border>
      <left/>
      <right/>
      <top style="thin">
        <color rgb="00CAD4DD"/>
      </top>
      <bottom style="thin">
        <color rgb="00CAD4DD"/>
      </bottom>
      <diagonal/>
    </border>
    <border>
      <left/>
      <right style="thin">
        <color rgb="00CAD4DD"/>
      </right>
      <top style="thin">
        <color rgb="00CAD4DD"/>
      </top>
      <bottom style="thin">
        <color rgb="00CAD4DD"/>
      </bottom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 wrapText="1"/>
    </xf>
    <xf numFmtId="0" fontId="2" fillId="4" borderId="1" applyAlignment="1" pivotButton="0" quotePrefix="0" xfId="0">
      <alignment horizontal="right" vertical="center"/>
    </xf>
    <xf numFmtId="0" fontId="4" fillId="4" borderId="1" applyAlignment="1" pivotButton="0" quotePrefix="0" xfId="0">
      <alignment horizontal="right" vertical="center"/>
    </xf>
    <xf numFmtId="164" fontId="4" fillId="4" borderId="1" applyAlignment="1" pivotButton="0" quotePrefix="0" xfId="0">
      <alignment horizontal="right" vertical="center"/>
    </xf>
    <xf numFmtId="165" fontId="4" fillId="4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left" vertical="center" wrapText="1"/>
    </xf>
    <xf numFmtId="164" fontId="2" fillId="5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right" vertical="center"/>
    </xf>
    <xf numFmtId="164" fontId="4" fillId="5" borderId="1" applyAlignment="1" pivotButton="0" quotePrefix="0" xfId="0">
      <alignment horizontal="right" vertical="center"/>
    </xf>
    <xf numFmtId="165" fontId="4" fillId="5" borderId="1" applyAlignment="1" pivotButton="0" quotePrefix="0" xfId="0">
      <alignment horizontal="right" vertical="center"/>
    </xf>
    <xf numFmtId="165" fontId="2" fillId="4" borderId="1" applyAlignment="1" pivotButton="0" quotePrefix="0" xfId="0">
      <alignment horizontal="right" vertical="center"/>
    </xf>
    <xf numFmtId="165" fontId="2" fillId="5" borderId="1" applyAlignment="1" pivotButton="0" quotePrefix="0" xfId="0">
      <alignment horizontal="right" vertical="center"/>
    </xf>
    <xf numFmtId="0" fontId="2" fillId="5" borderId="1" applyAlignment="1" pivotButton="0" quotePrefix="0" xfId="0">
      <alignment horizontal="right" vertical="center"/>
    </xf>
    <xf numFmtId="166" fontId="2" fillId="5" borderId="1" applyAlignment="1" pivotButton="0" quotePrefix="0" xfId="0">
      <alignment horizontal="right" vertical="center"/>
    </xf>
    <xf numFmtId="166" fontId="2" fillId="4" borderId="1" applyAlignment="1" pivotButton="0" quotePrefix="0" xfId="0">
      <alignment horizontal="right" vertical="center"/>
    </xf>
    <xf numFmtId="167" fontId="4" fillId="4" borderId="1" applyAlignment="1" pivotButton="0" quotePrefix="0" xfId="0">
      <alignment horizontal="center" vertical="center"/>
    </xf>
    <xf numFmtId="166" fontId="4" fillId="4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center" vertical="center"/>
    </xf>
    <xf numFmtId="167" fontId="4" fillId="5" borderId="1" applyAlignment="1" pivotButton="0" quotePrefix="0" xfId="0">
      <alignment horizontal="center" vertical="center"/>
    </xf>
    <xf numFmtId="166" fontId="4" fillId="5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left" vertical="center" wrapText="1"/>
    </xf>
    <xf numFmtId="167" fontId="4" fillId="6" borderId="1" applyAlignment="1" pivotButton="0" quotePrefix="0" xfId="0">
      <alignment horizontal="center" vertical="center"/>
    </xf>
    <xf numFmtId="166" fontId="4" fillId="6" borderId="1" applyAlignment="1" pivotButton="0" quotePrefix="0" xfId="0">
      <alignment horizontal="center" vertical="center"/>
    </xf>
    <xf numFmtId="164" fontId="4" fillId="6" borderId="1" applyAlignment="1" pivotButton="0" quotePrefix="0" xfId="0">
      <alignment horizontal="right" vertical="center"/>
    </xf>
    <xf numFmtId="165" fontId="4" fillId="6" borderId="1" applyAlignment="1" pivotButton="0" quotePrefix="0" xfId="0">
      <alignment horizontal="right" vertical="center"/>
    </xf>
    <xf numFmtId="0" fontId="4" fillId="6" borderId="1" applyAlignment="1" pivotButton="0" quotePrefix="0" xfId="0">
      <alignment horizontal="center" vertical="center"/>
    </xf>
    <xf numFmtId="166" fontId="4" fillId="6" borderId="1" applyAlignment="1" pivotButton="0" quotePrefix="0" xfId="0">
      <alignment horizontal="right" vertical="center"/>
    </xf>
    <xf numFmtId="168" fontId="4" fillId="6" borderId="1" applyAlignment="1" pivotButton="0" quotePrefix="0" xfId="0">
      <alignment horizontal="right" vertical="center"/>
    </xf>
    <xf numFmtId="0" fontId="0" fillId="0" borderId="4" pivotButton="0" quotePrefix="0" xfId="0"/>
    <xf numFmtId="0" fontId="0" fillId="0" borderId="5" pivotButton="0" quotePrefix="0" xfId="0"/>
    <xf numFmtId="167" fontId="4" fillId="4" borderId="1" applyAlignment="1" pivotButton="0" quotePrefix="0" xfId="0">
      <alignment horizontal="center" vertical="center"/>
    </xf>
    <xf numFmtId="167" fontId="4" fillId="5" borderId="1" applyAlignment="1" pivotButton="0" quotePrefix="0" xfId="0">
      <alignment horizontal="center" vertical="center"/>
    </xf>
    <xf numFmtId="167" fontId="4" fillId="6" borderId="1" applyAlignment="1" pivotButton="0" quotePrefix="0" xfId="0">
      <alignment horizontal="center" vertical="center"/>
    </xf>
    <xf numFmtId="168" fontId="4" fillId="6" borderId="1" applyAlignment="1" pivotButton="0" quotePrefix="0" xfId="0">
      <alignment horizontal="right" vertical="center"/>
    </xf>
  </cellXfs>
  <cellStyles count="1">
    <cellStyle name="Normal" xfId="0" builtinId="0" hidden="0"/>
  </cellStyles>
  <dxfs count="3">
    <dxf>
      <font>
        <name val="Aptos"/>
        <b val="1"/>
        <color rgb="00FFFFFF"/>
        <sz val="10"/>
      </font>
      <fill>
        <patternFill patternType="solid">
          <fgColor rgb="00D65537"/>
        </patternFill>
      </fill>
    </dxf>
    <dxf>
      <font>
        <name val="Aptos"/>
        <b val="1"/>
        <color rgb="00FFFFFF"/>
        <sz val="10"/>
      </font>
      <fill>
        <patternFill patternType="solid">
          <fgColor rgb="000F6B45"/>
        </patternFill>
      </fill>
    </dxf>
    <dxf>
      <font>
        <name val="Aptos"/>
        <b val="1"/>
        <color rgb="0017253A"/>
        <sz val="10"/>
      </font>
      <fill>
        <patternFill patternType="solid">
          <fgColor rgb="00F2B84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ables/table1.xml><?xml version="1.0" encoding="utf-8"?>
<table xmlns="http://schemas.openxmlformats.org/spreadsheetml/2006/main" id="1" name="TablaCalendario" displayName="TablaCalendario" ref="A4:K104" headerRowCount="1">
  <autoFilter ref="A4:K104"/>
  <tableColumns count="11">
    <tableColumn id="1" name="Expediente"/>
    <tableColumn id="2" name="Salida (hora)"/>
    <tableColumn id="3" name="Viajero o grupo"/>
    <tableColumn id="4" name="Servicio o atracción"/>
    <tableColumn id="5" name="Fecha"/>
    <tableColumn id="6" name="Cantidad (personas)"/>
    <tableColumn id="7" name="Importe unitario (€)"/>
    <tableColumn id="8" name="Importe total (€)"/>
    <tableColumn id="9" name="Proveedor"/>
    <tableColumn id="10" name="Responsable"/>
    <tableColumn id="11" name="Estado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ablaEstados" displayName="TablaEstados" ref="A4:B8" headerRowCount="1">
  <autoFilter ref="A4:B8"/>
  <tableColumns count="2">
    <tableColumn id="1" name="Estado permitido"/>
    <tableColumn id="2" name="Interpretación operativa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name="TablaLimites" displayName="TablaLimites" ref="C4:F9" headerRowCount="1">
  <autoFilter ref="C4:F9"/>
  <tableColumns count="4">
    <tableColumn id="3" name="Supuesto o límite"/>
    <tableColumn id="4" name="Valor editable"/>
    <tableColumn id="5" name="Unidad"/>
    <tableColumn id="6" name="Aplicación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Relationship Type="http://schemas.openxmlformats.org/officeDocument/2006/relationships/table" Target="/xl/tables/table3.xml" Id="rId2"/></Relationships>
</file>

<file path=xl/worksheets/sheet1.xml><?xml version="1.0" encoding="utf-8"?>
<worksheet xmlns="http://schemas.openxmlformats.org/spreadsheetml/2006/main">
  <sheetPr>
    <tabColor rgb="0017253A"/>
    <outlinePr summaryBelow="1" summaryRight="1"/>
    <pageSetUpPr/>
  </sheetPr>
  <dimension ref="A1:G18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3" customWidth="1" min="1" max="1"/>
    <col width="18" customWidth="1" min="2" max="2"/>
    <col width="3" customWidth="1" min="3" max="3"/>
    <col width="16" customWidth="1" min="4" max="4"/>
    <col width="13" customWidth="1" min="5" max="5"/>
    <col width="16" customWidth="1" min="6" max="6"/>
    <col width="18" customWidth="1" min="7" max="7"/>
  </cols>
  <sheetData>
    <row r="1" ht="29" customHeight="1">
      <c r="A1" s="1" t="inlineStr">
        <is>
          <t>Calendario de entradas a atracciones — resumen operativo</t>
        </is>
      </c>
      <c r="B1" s="33" t="n"/>
      <c r="C1" s="33" t="n"/>
      <c r="D1" s="33" t="n"/>
      <c r="E1" s="33" t="n"/>
      <c r="F1" s="33" t="n"/>
      <c r="G1" s="34" t="n"/>
    </row>
    <row r="2" ht="28" customHeight="1">
      <c r="A2" s="2" t="inlineStr">
        <is>
          <t>Indicadores calculados desde el calendario. Los avisos requieren comprobación humana.</t>
        </is>
      </c>
    </row>
    <row r="3"/>
    <row r="4">
      <c r="A4" s="3" t="inlineStr">
        <is>
          <t>Indicador</t>
        </is>
      </c>
      <c r="B4" s="3" t="inlineStr">
        <is>
          <t>Valor</t>
        </is>
      </c>
      <c r="D4" s="3" t="inlineStr">
        <is>
          <t>Estado</t>
        </is>
      </c>
      <c r="E4" s="3" t="inlineStr">
        <is>
          <t>Registros</t>
        </is>
      </c>
      <c r="F4" s="3" t="inlineStr">
        <is>
          <t>Participantes</t>
        </is>
      </c>
      <c r="G4" s="3" t="inlineStr">
        <is>
          <t>Importe total</t>
        </is>
      </c>
    </row>
    <row r="5">
      <c r="A5" s="4" t="inlineStr">
        <is>
          <t>Registros con expediente</t>
        </is>
      </c>
      <c r="B5" s="5">
        <f>COUNTIF(Calendario!$A$5:$A$104,"&lt;&gt;")</f>
        <v/>
      </c>
      <c r="D5" s="4">
        <f>'Parámetros'!A5</f>
        <v/>
      </c>
      <c r="E5" s="6">
        <f>COUNTIF(Calendario!$K$5:$K$104,D5)</f>
        <v/>
      </c>
      <c r="F5" s="7">
        <f>IF(E5=0,"",SUMIF(Calendario!$K$5:$K$104,D5,Calendario!$F$5:$F$104))</f>
        <v/>
      </c>
      <c r="G5" s="8">
        <f>IF(E5=0,"",SUMIF(Calendario!$K$5:$K$104,D5,Calendario!$H$5:$H$104))</f>
        <v/>
      </c>
    </row>
    <row r="6">
      <c r="A6" s="9" t="inlineStr">
        <is>
          <t>Participantes totales</t>
        </is>
      </c>
      <c r="B6" s="10">
        <f>IF(COUNT(Calendario!$F$5:$F$104)=0,"",SUM(Calendario!$F$5:$F$104))</f>
        <v/>
      </c>
      <c r="D6" s="9">
        <f>'Parámetros'!A6</f>
        <v/>
      </c>
      <c r="E6" s="11">
        <f>COUNTIF(Calendario!$K$5:$K$104,D6)</f>
        <v/>
      </c>
      <c r="F6" s="12">
        <f>IF(E6=0,"",SUMIF(Calendario!$K$5:$K$104,D6,Calendario!$F$5:$F$104))</f>
        <v/>
      </c>
      <c r="G6" s="13">
        <f>IF(E6=0,"",SUMIF(Calendario!$K$5:$K$104,D6,Calendario!$H$5:$H$104))</f>
        <v/>
      </c>
    </row>
    <row r="7">
      <c r="A7" s="4" t="inlineStr">
        <is>
          <t>Importe total</t>
        </is>
      </c>
      <c r="B7" s="14">
        <f>IF(COUNT(Calendario!$H$5:$H$104)=0,"",SUM(Calendario!$H$5:$H$104))</f>
        <v/>
      </c>
      <c r="D7" s="4">
        <f>'Parámetros'!A7</f>
        <v/>
      </c>
      <c r="E7" s="6">
        <f>COUNTIF(Calendario!$K$5:$K$104,D7)</f>
        <v/>
      </c>
      <c r="F7" s="7">
        <f>IF(E7=0,"",SUMIF(Calendario!$K$5:$K$104,D7,Calendario!$F$5:$F$104))</f>
        <v/>
      </c>
      <c r="G7" s="8">
        <f>IF(E7=0,"",SUMIF(Calendario!$K$5:$K$104,D7,Calendario!$H$5:$H$104))</f>
        <v/>
      </c>
    </row>
    <row r="8">
      <c r="A8" s="9" t="inlineStr">
        <is>
          <t>Importe medio por persona</t>
        </is>
      </c>
      <c r="B8" s="15">
        <f>IFERROR(SUM(Calendario!$H$5:$H$104)/SUM(Calendario!$F$5:$F$104),"")</f>
        <v/>
      </c>
      <c r="D8" s="9">
        <f>'Parámetros'!A8</f>
        <v/>
      </c>
      <c r="E8" s="11">
        <f>COUNTIF(Calendario!$K$5:$K$104,D8)</f>
        <v/>
      </c>
      <c r="F8" s="12">
        <f>IF(E8=0,"",SUMIF(Calendario!$K$5:$K$104,D8,Calendario!$F$5:$F$104))</f>
        <v/>
      </c>
      <c r="G8" s="13">
        <f>IF(E8=0,"",SUMIF(Calendario!$K$5:$K$104,D8,Calendario!$H$5:$H$104))</f>
        <v/>
      </c>
    </row>
    <row r="9">
      <c r="A9" s="4" t="inlineStr">
        <is>
          <t>Registros emitidos</t>
        </is>
      </c>
      <c r="B9" s="5">
        <f>COUNTIF(Calendario!$K$5:$K$104,"Emitida")</f>
        <v/>
      </c>
    </row>
    <row r="10">
      <c r="A10" s="9" t="inlineStr">
        <is>
          <t>Registros por emitir</t>
        </is>
      </c>
      <c r="B10" s="16">
        <f>COUNTIF(Calendario!$K$5:$K$104,"Pendiente")+COUNTIF(Calendario!$K$5:$K$104,"Reservada")</f>
        <v/>
      </c>
    </row>
    <row r="11">
      <c r="A11" s="4" t="inlineStr">
        <is>
          <t>Registros activos en el horizonte</t>
        </is>
      </c>
      <c r="B11" s="5">
        <f>COUNTIFS(Calendario!$A$5:$A$104,"&lt;&gt;",Calendario!$E$5:$E$104,"&gt;="&amp;TODAY(),Calendario!$E$5:$E$104,"&lt;="&amp;TODAY()+'Parámetros'!$D$9,Calendario!$K$5:$K$104,"&lt;&gt;Cancelada")</f>
        <v/>
      </c>
    </row>
    <row r="12">
      <c r="A12" s="9" t="inlineStr">
        <is>
          <t>Primera fecha registrada</t>
        </is>
      </c>
      <c r="B12" s="17">
        <f>IF(COUNT(Calendario!$E$5:$E$104)=0,"",MIN(Calendario!$E$5:$E$104))</f>
        <v/>
      </c>
    </row>
    <row r="13">
      <c r="A13" s="4" t="inlineStr">
        <is>
          <t>Última fecha registrada</t>
        </is>
      </c>
      <c r="B13" s="18">
        <f>IF(COUNT(Calendario!$E$5:$E$104)=0,"",MAX(Calendario!$E$5:$E$104))</f>
        <v/>
      </c>
    </row>
    <row r="14"/>
    <row r="15">
      <c r="A15" s="3" t="inlineStr">
        <is>
          <t>Comprobación humana</t>
        </is>
      </c>
      <c r="B15" s="3" t="inlineStr">
        <is>
          <t>Registros o campos</t>
        </is>
      </c>
    </row>
    <row r="16">
      <c r="A16" s="4" t="inlineStr">
        <is>
          <t>Reservas vencidas pendientes de revisión</t>
        </is>
      </c>
      <c r="B16" s="6">
        <f>COUNTIFS(Calendario!$A$5:$A$104,"&lt;&gt;",Calendario!$E$5:$E$104,"&lt;"&amp;TODAY(),Calendario!$E$5:$E$104,"&gt;0",Calendario!$K$5:$K$104,"&lt;&gt;Emitida",Calendario!$K$5:$K$104,"&lt;&gt;Cancelada")</f>
        <v/>
      </c>
    </row>
    <row r="17">
      <c r="A17" s="9" t="inlineStr">
        <is>
          <t>Campos obligatorios vacíos</t>
        </is>
      </c>
      <c r="B17" s="11">
        <f>COUNTIFS(Calendario!$A$5:$A$104,"&lt;&gt;",Calendario!$B$5:$B$104,"")+COUNTIFS(Calendario!$A$5:$A$104,"&lt;&gt;",Calendario!$C$5:$C$104,"")+COUNTIFS(Calendario!$A$5:$A$104,"&lt;&gt;",Calendario!$D$5:$D$104,"")+COUNTIFS(Calendario!$A$5:$A$104,"&lt;&gt;",Calendario!$E$5:$E$104,"")+COUNTIFS(Calendario!$A$5:$A$104,"&lt;&gt;",Calendario!$F$5:$F$104,"")+COUNTIFS(Calendario!$A$5:$A$104,"&lt;&gt;",Calendario!$G$5:$G$104,"")+COUNTIFS(Calendario!$A$5:$A$104,"&lt;&gt;",Calendario!$I$5:$I$104,"")+COUNTIFS(Calendario!$A$5:$A$104,"&lt;&gt;",Calendario!$J$5:$J$104,"")+COUNTIFS(Calendario!$A$5:$A$104,"&lt;&gt;",Calendario!$K$5:$K$104,"")</f>
        <v/>
      </c>
    </row>
    <row r="18">
      <c r="A18" s="4" t="inlineStr">
        <is>
          <t>Registros incluidos en coincidencias de agenda</t>
        </is>
      </c>
      <c r="B18" s="6">
        <f>IFERROR(SUMPRODUCT(--(Calendario!$A$5:$A$104&lt;&gt;""),--(COUNTIFS(Calendario!$A$5:$A$104,Calendario!$A$5:$A$104,Calendario!$D$5:$D$104,Calendario!$D$5:$D$104,Calendario!$E$5:$E$104,Calendario!$E$5:$E$104,Calendario!$B$5:$B$104,Calendario!$B$5:$B$104)&gt;1)),0)</f>
        <v/>
      </c>
    </row>
  </sheetData>
  <autoFilter ref="A4:B13"/>
  <mergeCells count="1">
    <mergeCell ref="A1:G1"/>
  </mergeCells>
  <conditionalFormatting sqref="A16:B18">
    <cfRule type="expression" priority="1" dxfId="0" stopIfTrue="1">
      <formula>$B16&gt;0</formula>
    </cfRule>
    <cfRule type="expression" priority="2" dxfId="1">
      <formula>$B16=0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006D77"/>
    <outlinePr summaryBelow="1" summaryRight="1"/>
    <pageSetUpPr/>
  </sheetPr>
  <dimension ref="A1:K1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9" customWidth="1" min="3" max="3"/>
    <col width="34" customWidth="1" min="4" max="4"/>
    <col width="13" customWidth="1" min="5" max="5"/>
    <col width="17" customWidth="1" min="6" max="6"/>
    <col width="19" customWidth="1" min="7" max="7"/>
    <col width="18" customWidth="1" min="8" max="8"/>
    <col width="29" customWidth="1" min="9" max="9"/>
    <col width="24" customWidth="1" min="10" max="10"/>
    <col width="14" customWidth="1" min="11" max="11"/>
  </cols>
  <sheetData>
    <row r="1" ht="29" customHeight="1">
      <c r="A1" s="1" t="inlineStr">
        <is>
          <t>Calendario de entradas a atracciones</t>
        </is>
      </c>
      <c r="B1" s="33" t="n"/>
      <c r="C1" s="33" t="n"/>
      <c r="D1" s="33" t="n"/>
      <c r="E1" s="33" t="n"/>
      <c r="F1" s="33" t="n"/>
      <c r="G1" s="33" t="n"/>
      <c r="H1" s="33" t="n"/>
      <c r="I1" s="33" t="n"/>
      <c r="J1" s="33" t="n"/>
      <c r="K1" s="34" t="n"/>
    </row>
    <row r="2" ht="28" customHeight="1">
      <c r="A2" s="2" t="inlineStr">
        <is>
          <t>Filas en crema: entrada editable. El importe total se calcula. Los colores de aviso requieren revisión humana.</t>
        </is>
      </c>
    </row>
    <row r="3"/>
    <row r="4" ht="34" customHeight="1">
      <c r="A4" s="3" t="inlineStr">
        <is>
          <t>Expediente</t>
        </is>
      </c>
      <c r="B4" s="3" t="inlineStr">
        <is>
          <t>Salida (hora)</t>
        </is>
      </c>
      <c r="C4" s="3" t="inlineStr">
        <is>
          <t>Viajero o grupo</t>
        </is>
      </c>
      <c r="D4" s="3" t="inlineStr">
        <is>
          <t>Servicio o atracción</t>
        </is>
      </c>
      <c r="E4" s="3" t="inlineStr">
        <is>
          <t>Fecha</t>
        </is>
      </c>
      <c r="F4" s="3" t="inlineStr">
        <is>
          <t>Cantidad (personas)</t>
        </is>
      </c>
      <c r="G4" s="3" t="inlineStr">
        <is>
          <t>Importe unitario (€)</t>
        </is>
      </c>
      <c r="H4" s="3" t="inlineStr">
        <is>
          <t>Importe total (€)</t>
        </is>
      </c>
      <c r="I4" s="3" t="inlineStr">
        <is>
          <t>Proveedor</t>
        </is>
      </c>
      <c r="J4" s="3" t="inlineStr">
        <is>
          <t>Responsable</t>
        </is>
      </c>
      <c r="K4" s="3" t="inlineStr">
        <is>
          <t>Estado</t>
        </is>
      </c>
    </row>
    <row r="5">
      <c r="A5" s="4" t="inlineStr">
        <is>
          <t>EXP-FIC-26001</t>
        </is>
      </c>
      <c r="B5" s="35" t="n">
        <v>0.3958333333333333</v>
      </c>
      <c r="C5" s="4" t="inlineStr">
        <is>
          <t>Grupo Viajero Ficticio Azahar</t>
        </is>
      </c>
      <c r="D5" s="4" t="inlineStr">
        <is>
          <t>Museo Ficticio del Horizonte</t>
        </is>
      </c>
      <c r="E5" s="20" t="n">
        <v>46274</v>
      </c>
      <c r="F5" s="7" t="n">
        <v>12</v>
      </c>
      <c r="G5" s="8" t="n">
        <v>22.5</v>
      </c>
      <c r="H5" s="8">
        <f>IF(OR(A5="",NOT(ISNUMBER(F5)),NOT(ISNUMBER(G5))),"",IFERROR(F5*G5,""))</f>
        <v/>
      </c>
      <c r="I5" s="4" t="inlineStr">
        <is>
          <t>Proveedor Ficticio Mosaico</t>
        </is>
      </c>
      <c r="J5" s="4" t="inlineStr">
        <is>
          <t>Responsable Ficticio Uno</t>
        </is>
      </c>
      <c r="K5" s="21" t="inlineStr">
        <is>
          <t>Reservada</t>
        </is>
      </c>
    </row>
    <row r="6">
      <c r="A6" s="9" t="inlineStr">
        <is>
          <t>EXP-FIC-26002</t>
        </is>
      </c>
      <c r="B6" s="36" t="n">
        <v>0.4166666666666667</v>
      </c>
      <c r="C6" s="9" t="inlineStr">
        <is>
          <t>Subgrupo Ficticio Bruma A</t>
        </is>
      </c>
      <c r="D6" s="9" t="inlineStr">
        <is>
          <t>Parque Ficticio de la Brújula</t>
        </is>
      </c>
      <c r="E6" s="23" t="n">
        <v>46277</v>
      </c>
      <c r="F6" s="12" t="n">
        <v>18</v>
      </c>
      <c r="G6" s="13" t="n">
        <v>31</v>
      </c>
      <c r="H6" s="13">
        <f>IF(OR(A6="",NOT(ISNUMBER(F6)),NOT(ISNUMBER(G6))),"",IFERROR(F6*G6,""))</f>
        <v/>
      </c>
      <c r="I6" s="9" t="inlineStr">
        <is>
          <t>Proveedor Ficticio Linterna</t>
        </is>
      </c>
      <c r="J6" s="9" t="inlineStr">
        <is>
          <t>Responsable Ficticio Dos</t>
        </is>
      </c>
      <c r="K6" s="24" t="inlineStr">
        <is>
          <t>Emitida</t>
        </is>
      </c>
    </row>
    <row r="7">
      <c r="A7" s="4" t="inlineStr">
        <is>
          <t>EXP-FIC-26002</t>
        </is>
      </c>
      <c r="B7" s="35" t="n">
        <v>0.4166666666666667</v>
      </c>
      <c r="C7" s="4" t="inlineStr">
        <is>
          <t>Subgrupo Ficticio Bruma B</t>
        </is>
      </c>
      <c r="D7" s="4" t="inlineStr">
        <is>
          <t>Parque Ficticio de la Brújula</t>
        </is>
      </c>
      <c r="E7" s="20" t="n">
        <v>46277</v>
      </c>
      <c r="F7" s="7" t="n">
        <v>16</v>
      </c>
      <c r="G7" s="8" t="n">
        <v>31</v>
      </c>
      <c r="H7" s="8">
        <f>IF(OR(A7="",NOT(ISNUMBER(F7)),NOT(ISNUMBER(G7))),"",IFERROR(F7*G7,""))</f>
        <v/>
      </c>
      <c r="I7" s="4" t="inlineStr">
        <is>
          <t>Proveedor Ficticio Linterna</t>
        </is>
      </c>
      <c r="J7" s="4" t="inlineStr">
        <is>
          <t>Responsable Ficticio Dos</t>
        </is>
      </c>
      <c r="K7" s="21" t="inlineStr">
        <is>
          <t>Emitida</t>
        </is>
      </c>
    </row>
    <row r="8">
      <c r="A8" s="9" t="inlineStr">
        <is>
          <t>EXP-FIC-26003</t>
        </is>
      </c>
      <c r="B8" s="36" t="n">
        <v>0.46875</v>
      </c>
      <c r="C8" s="9" t="inlineStr">
        <is>
          <t>Grupo Viajero Ficticio Coral</t>
        </is>
      </c>
      <c r="D8" s="9" t="inlineStr">
        <is>
          <t>Galería Ficticia del Faro</t>
        </is>
      </c>
      <c r="E8" s="23" t="n">
        <v>46279</v>
      </c>
      <c r="F8" s="12" t="n">
        <v>200</v>
      </c>
      <c r="G8" s="13" t="n">
        <v>17</v>
      </c>
      <c r="H8" s="13">
        <f>IF(OR(A8="",NOT(ISNUMBER(F8)),NOT(ISNUMBER(G8))),"",IFERROR(F8*G8,""))</f>
        <v/>
      </c>
      <c r="I8" s="9" t="inlineStr">
        <is>
          <t>Proveedor Ficticio Prisma</t>
        </is>
      </c>
      <c r="J8" s="9" t="inlineStr">
        <is>
          <t>Responsable Ficticio Tres</t>
        </is>
      </c>
      <c r="K8" s="24" t="inlineStr">
        <is>
          <t>Pendiente</t>
        </is>
      </c>
    </row>
    <row r="9">
      <c r="A9" s="4" t="inlineStr">
        <is>
          <t>EXP-FIC-26004</t>
        </is>
      </c>
      <c r="B9" s="35" t="n">
        <v>0.8541666666666666</v>
      </c>
      <c r="C9" s="4" t="inlineStr">
        <is>
          <t>Grupo Viajero Ficticio Duna</t>
        </is>
      </c>
      <c r="D9" s="4" t="inlineStr">
        <is>
          <t>Torre Ficticia de las Nubes</t>
        </is>
      </c>
      <c r="E9" s="20" t="n">
        <v>46281</v>
      </c>
      <c r="F9" s="7" t="n">
        <v>4</v>
      </c>
      <c r="G9" s="8" t="n">
        <v>500</v>
      </c>
      <c r="H9" s="8">
        <f>IF(OR(A9="",NOT(ISNUMBER(F9)),NOT(ISNUMBER(G9))),"",IFERROR(F9*G9,""))</f>
        <v/>
      </c>
      <c r="I9" s="4" t="inlineStr">
        <is>
          <t>Proveedor Ficticio Altura</t>
        </is>
      </c>
      <c r="J9" s="4" t="inlineStr">
        <is>
          <t>Responsable Ficticio Cuatro</t>
        </is>
      </c>
      <c r="K9" s="21" t="inlineStr">
        <is>
          <t>Reservada</t>
        </is>
      </c>
    </row>
    <row r="10">
      <c r="A10" s="9" t="inlineStr">
        <is>
          <t>EXP-FIC-26005</t>
        </is>
      </c>
      <c r="B10" s="36" t="n">
        <v>0.5</v>
      </c>
      <c r="C10" s="9" t="inlineStr">
        <is>
          <t>Grupo Viajero Ficticio Estela</t>
        </is>
      </c>
      <c r="D10" s="9" t="inlineStr">
        <is>
          <t>Jardín Ficticio de Cristal</t>
        </is>
      </c>
      <c r="E10" s="23" t="n">
        <v>46283</v>
      </c>
      <c r="F10" s="12" t="n">
        <v>9</v>
      </c>
      <c r="G10" s="13" t="n">
        <v>14.75</v>
      </c>
      <c r="H10" s="13">
        <f>IF(OR(A10="",NOT(ISNUMBER(F10)),NOT(ISNUMBER(G10))),"",IFERROR(F10*G10,""))</f>
        <v/>
      </c>
      <c r="I10" s="9" t="inlineStr">
        <is>
          <t>Proveedor Ficticio Botánica</t>
        </is>
      </c>
      <c r="J10" s="9" t="inlineStr">
        <is>
          <t>Responsable Ficticio Uno</t>
        </is>
      </c>
      <c r="K10" s="24" t="inlineStr">
        <is>
          <t>Cancelada</t>
        </is>
      </c>
    </row>
    <row r="11">
      <c r="A11" s="4" t="inlineStr">
        <is>
          <t>EXP-FIC-26006</t>
        </is>
      </c>
      <c r="B11" s="35" t="n">
        <v>0.6979166666666666</v>
      </c>
      <c r="C11" s="4" t="inlineStr">
        <is>
          <t>Grupo Viajero Ficticio Fanal</t>
        </is>
      </c>
      <c r="D11" s="4" t="inlineStr">
        <is>
          <t>Acuario Ficticio de la Aurora</t>
        </is>
      </c>
      <c r="E11" s="20" t="n">
        <v>46288</v>
      </c>
      <c r="F11" s="7" t="n">
        <v>27</v>
      </c>
      <c r="G11" s="8" t="n">
        <v>26.4</v>
      </c>
      <c r="H11" s="8">
        <f>IF(OR(A11="",NOT(ISNUMBER(F11)),NOT(ISNUMBER(G11))),"",IFERROR(F11*G11,""))</f>
        <v/>
      </c>
      <c r="I11" s="4" t="inlineStr">
        <is>
          <t>Proveedor Ficticio Marejada</t>
        </is>
      </c>
      <c r="J11" s="4" t="inlineStr">
        <is>
          <t>Responsable Ficticio Dos</t>
        </is>
      </c>
      <c r="K11" s="21" t="inlineStr">
        <is>
          <t>Emitida</t>
        </is>
      </c>
    </row>
    <row r="12">
      <c r="A12" s="9" t="inlineStr">
        <is>
          <t>EXP-FIC-26007</t>
        </is>
      </c>
      <c r="B12" s="36" t="n">
        <v>0.375</v>
      </c>
      <c r="C12" s="9" t="inlineStr">
        <is>
          <t>Grupo Viajero Ficticio Greda</t>
        </is>
      </c>
      <c r="D12" s="9" t="inlineStr">
        <is>
          <t>Castillo Ficticio del Viento</t>
        </is>
      </c>
      <c r="E12" s="23" t="n">
        <v>46291</v>
      </c>
      <c r="F12" s="12" t="n">
        <v>33</v>
      </c>
      <c r="G12" s="13" t="n">
        <v>19.9</v>
      </c>
      <c r="H12" s="13">
        <f>IF(OR(A12="",NOT(ISNUMBER(F12)),NOT(ISNUMBER(G12))),"",IFERROR(F12*G12,""))</f>
        <v/>
      </c>
      <c r="I12" s="9" t="inlineStr">
        <is>
          <t>Proveedor Ficticio Atalaya</t>
        </is>
      </c>
      <c r="J12" s="9" t="inlineStr">
        <is>
          <t>Responsable Ficticio Tres</t>
        </is>
      </c>
      <c r="K12" s="24" t="inlineStr">
        <is>
          <t>Pendiente</t>
        </is>
      </c>
    </row>
    <row r="13">
      <c r="A13" s="4" t="inlineStr">
        <is>
          <t>EXP-FIC-26008</t>
        </is>
      </c>
      <c r="B13" s="35" t="n">
        <v>0.7604166666666666</v>
      </c>
      <c r="C13" s="4" t="inlineStr">
        <is>
          <t>Grupo Viajero Ficticio Hiedra</t>
        </is>
      </c>
      <c r="D13" s="4" t="inlineStr">
        <is>
          <t>Teatro Ficticio de Autómatas</t>
        </is>
      </c>
      <c r="E13" s="20" t="n">
        <v>46301</v>
      </c>
      <c r="F13" s="7" t="n">
        <v>11</v>
      </c>
      <c r="G13" s="8" t="n">
        <v>42</v>
      </c>
      <c r="H13" s="8">
        <f>IF(OR(A13="",NOT(ISNUMBER(F13)),NOT(ISNUMBER(G13))),"",IFERROR(F13*G13,""))</f>
        <v/>
      </c>
      <c r="I13" s="4" t="inlineStr">
        <is>
          <t>Proveedor Ficticio Candileja</t>
        </is>
      </c>
      <c r="J13" s="4" t="inlineStr">
        <is>
          <t>Responsable Ficticio Cuatro</t>
        </is>
      </c>
      <c r="K13" s="21" t="inlineStr">
        <is>
          <t>Emitida</t>
        </is>
      </c>
    </row>
    <row r="14">
      <c r="A14" s="9" t="inlineStr">
        <is>
          <t>EXP-FIC-26009</t>
        </is>
      </c>
      <c r="B14" s="36" t="n">
        <v>0.5625</v>
      </c>
      <c r="C14" s="9" t="inlineStr">
        <is>
          <t>Grupo Viajero Ficticio Índigo</t>
        </is>
      </c>
      <c r="D14" s="9" t="inlineStr">
        <is>
          <t>Observatorio Ficticio del Cometa</t>
        </is>
      </c>
      <c r="E14" s="23" t="n">
        <v>46306</v>
      </c>
      <c r="F14" s="12" t="n">
        <v>6</v>
      </c>
      <c r="G14" s="13" t="n">
        <v>85.5</v>
      </c>
      <c r="H14" s="13">
        <f>IF(OR(A14="",NOT(ISNUMBER(F14)),NOT(ISNUMBER(G14))),"",IFERROR(F14*G14,""))</f>
        <v/>
      </c>
      <c r="I14" s="9" t="inlineStr">
        <is>
          <t>Proveedor Ficticio Órbita</t>
        </is>
      </c>
      <c r="J14" s="9" t="inlineStr">
        <is>
          <t>Responsable Ficticio Uno</t>
        </is>
      </c>
      <c r="K14" s="24" t="inlineStr">
        <is>
          <t>Reservada</t>
        </is>
      </c>
    </row>
    <row r="15">
      <c r="A15" s="25" t="n"/>
      <c r="B15" s="37" t="n"/>
      <c r="C15" s="25" t="n"/>
      <c r="D15" s="25" t="n"/>
      <c r="E15" s="27" t="n"/>
      <c r="F15" s="28" t="n"/>
      <c r="G15" s="29" t="n"/>
      <c r="H15" s="8">
        <f>IF(OR(A15="",NOT(ISNUMBER(F15)),NOT(ISNUMBER(G15))),"",IFERROR(F15*G15,""))</f>
        <v/>
      </c>
      <c r="I15" s="25" t="n"/>
      <c r="J15" s="25" t="n"/>
      <c r="K15" s="30" t="n"/>
    </row>
    <row r="16">
      <c r="A16" s="25" t="n"/>
      <c r="B16" s="37" t="n"/>
      <c r="C16" s="25" t="n"/>
      <c r="D16" s="25" t="n"/>
      <c r="E16" s="27" t="n"/>
      <c r="F16" s="28" t="n"/>
      <c r="G16" s="29" t="n"/>
      <c r="H16" s="13">
        <f>IF(OR(A16="",NOT(ISNUMBER(F16)),NOT(ISNUMBER(G16))),"",IFERROR(F16*G16,""))</f>
        <v/>
      </c>
      <c r="I16" s="25" t="n"/>
      <c r="J16" s="25" t="n"/>
      <c r="K16" s="30" t="n"/>
    </row>
    <row r="17">
      <c r="A17" s="25" t="n"/>
      <c r="B17" s="37" t="n"/>
      <c r="C17" s="25" t="n"/>
      <c r="D17" s="25" t="n"/>
      <c r="E17" s="27" t="n"/>
      <c r="F17" s="28" t="n"/>
      <c r="G17" s="29" t="n"/>
      <c r="H17" s="8">
        <f>IF(OR(A17="",NOT(ISNUMBER(F17)),NOT(ISNUMBER(G17))),"",IFERROR(F17*G17,""))</f>
        <v/>
      </c>
      <c r="I17" s="25" t="n"/>
      <c r="J17" s="25" t="n"/>
      <c r="K17" s="30" t="n"/>
    </row>
    <row r="18">
      <c r="A18" s="25" t="n"/>
      <c r="B18" s="37" t="n"/>
      <c r="C18" s="25" t="n"/>
      <c r="D18" s="25" t="n"/>
      <c r="E18" s="27" t="n"/>
      <c r="F18" s="28" t="n"/>
      <c r="G18" s="29" t="n"/>
      <c r="H18" s="13">
        <f>IF(OR(A18="",NOT(ISNUMBER(F18)),NOT(ISNUMBER(G18))),"",IFERROR(F18*G18,""))</f>
        <v/>
      </c>
      <c r="I18" s="25" t="n"/>
      <c r="J18" s="25" t="n"/>
      <c r="K18" s="30" t="n"/>
    </row>
    <row r="19">
      <c r="A19" s="25" t="n"/>
      <c r="B19" s="37" t="n"/>
      <c r="C19" s="25" t="n"/>
      <c r="D19" s="25" t="n"/>
      <c r="E19" s="27" t="n"/>
      <c r="F19" s="28" t="n"/>
      <c r="G19" s="29" t="n"/>
      <c r="H19" s="8">
        <f>IF(OR(A19="",NOT(ISNUMBER(F19)),NOT(ISNUMBER(G19))),"",IFERROR(F19*G19,""))</f>
        <v/>
      </c>
      <c r="I19" s="25" t="n"/>
      <c r="J19" s="25" t="n"/>
      <c r="K19" s="30" t="n"/>
    </row>
    <row r="20">
      <c r="A20" s="25" t="n"/>
      <c r="B20" s="37" t="n"/>
      <c r="C20" s="25" t="n"/>
      <c r="D20" s="25" t="n"/>
      <c r="E20" s="27" t="n"/>
      <c r="F20" s="28" t="n"/>
      <c r="G20" s="29" t="n"/>
      <c r="H20" s="13">
        <f>IF(OR(A20="",NOT(ISNUMBER(F20)),NOT(ISNUMBER(G20))),"",IFERROR(F20*G20,""))</f>
        <v/>
      </c>
      <c r="I20" s="25" t="n"/>
      <c r="J20" s="25" t="n"/>
      <c r="K20" s="30" t="n"/>
    </row>
    <row r="21">
      <c r="A21" s="25" t="n"/>
      <c r="B21" s="37" t="n"/>
      <c r="C21" s="25" t="n"/>
      <c r="D21" s="25" t="n"/>
      <c r="E21" s="27" t="n"/>
      <c r="F21" s="28" t="n"/>
      <c r="G21" s="29" t="n"/>
      <c r="H21" s="8">
        <f>IF(OR(A21="",NOT(ISNUMBER(F21)),NOT(ISNUMBER(G21))),"",IFERROR(F21*G21,""))</f>
        <v/>
      </c>
      <c r="I21" s="25" t="n"/>
      <c r="J21" s="25" t="n"/>
      <c r="K21" s="30" t="n"/>
    </row>
    <row r="22">
      <c r="A22" s="25" t="n"/>
      <c r="B22" s="37" t="n"/>
      <c r="C22" s="25" t="n"/>
      <c r="D22" s="25" t="n"/>
      <c r="E22" s="27" t="n"/>
      <c r="F22" s="28" t="n"/>
      <c r="G22" s="29" t="n"/>
      <c r="H22" s="13">
        <f>IF(OR(A22="",NOT(ISNUMBER(F22)),NOT(ISNUMBER(G22))),"",IFERROR(F22*G22,""))</f>
        <v/>
      </c>
      <c r="I22" s="25" t="n"/>
      <c r="J22" s="25" t="n"/>
      <c r="K22" s="30" t="n"/>
    </row>
    <row r="23">
      <c r="A23" s="25" t="n"/>
      <c r="B23" s="37" t="n"/>
      <c r="C23" s="25" t="n"/>
      <c r="D23" s="25" t="n"/>
      <c r="E23" s="27" t="n"/>
      <c r="F23" s="28" t="n"/>
      <c r="G23" s="29" t="n"/>
      <c r="H23" s="8">
        <f>IF(OR(A23="",NOT(ISNUMBER(F23)),NOT(ISNUMBER(G23))),"",IFERROR(F23*G23,""))</f>
        <v/>
      </c>
      <c r="I23" s="25" t="n"/>
      <c r="J23" s="25" t="n"/>
      <c r="K23" s="30" t="n"/>
    </row>
    <row r="24">
      <c r="A24" s="25" t="n"/>
      <c r="B24" s="37" t="n"/>
      <c r="C24" s="25" t="n"/>
      <c r="D24" s="25" t="n"/>
      <c r="E24" s="27" t="n"/>
      <c r="F24" s="28" t="n"/>
      <c r="G24" s="29" t="n"/>
      <c r="H24" s="13">
        <f>IF(OR(A24="",NOT(ISNUMBER(F24)),NOT(ISNUMBER(G24))),"",IFERROR(F24*G24,""))</f>
        <v/>
      </c>
      <c r="I24" s="25" t="n"/>
      <c r="J24" s="25" t="n"/>
      <c r="K24" s="30" t="n"/>
    </row>
    <row r="25">
      <c r="A25" s="25" t="n"/>
      <c r="B25" s="37" t="n"/>
      <c r="C25" s="25" t="n"/>
      <c r="D25" s="25" t="n"/>
      <c r="E25" s="27" t="n"/>
      <c r="F25" s="28" t="n"/>
      <c r="G25" s="29" t="n"/>
      <c r="H25" s="8">
        <f>IF(OR(A25="",NOT(ISNUMBER(F25)),NOT(ISNUMBER(G25))),"",IFERROR(F25*G25,""))</f>
        <v/>
      </c>
      <c r="I25" s="25" t="n"/>
      <c r="J25" s="25" t="n"/>
      <c r="K25" s="30" t="n"/>
    </row>
    <row r="26">
      <c r="A26" s="25" t="n"/>
      <c r="B26" s="37" t="n"/>
      <c r="C26" s="25" t="n"/>
      <c r="D26" s="25" t="n"/>
      <c r="E26" s="27" t="n"/>
      <c r="F26" s="28" t="n"/>
      <c r="G26" s="29" t="n"/>
      <c r="H26" s="13">
        <f>IF(OR(A26="",NOT(ISNUMBER(F26)),NOT(ISNUMBER(G26))),"",IFERROR(F26*G26,""))</f>
        <v/>
      </c>
      <c r="I26" s="25" t="n"/>
      <c r="J26" s="25" t="n"/>
      <c r="K26" s="30" t="n"/>
    </row>
    <row r="27">
      <c r="A27" s="25" t="n"/>
      <c r="B27" s="37" t="n"/>
      <c r="C27" s="25" t="n"/>
      <c r="D27" s="25" t="n"/>
      <c r="E27" s="27" t="n"/>
      <c r="F27" s="28" t="n"/>
      <c r="G27" s="29" t="n"/>
      <c r="H27" s="8">
        <f>IF(OR(A27="",NOT(ISNUMBER(F27)),NOT(ISNUMBER(G27))),"",IFERROR(F27*G27,""))</f>
        <v/>
      </c>
      <c r="I27" s="25" t="n"/>
      <c r="J27" s="25" t="n"/>
      <c r="K27" s="30" t="n"/>
    </row>
    <row r="28">
      <c r="A28" s="25" t="n"/>
      <c r="B28" s="37" t="n"/>
      <c r="C28" s="25" t="n"/>
      <c r="D28" s="25" t="n"/>
      <c r="E28" s="27" t="n"/>
      <c r="F28" s="28" t="n"/>
      <c r="G28" s="29" t="n"/>
      <c r="H28" s="13">
        <f>IF(OR(A28="",NOT(ISNUMBER(F28)),NOT(ISNUMBER(G28))),"",IFERROR(F28*G28,""))</f>
        <v/>
      </c>
      <c r="I28" s="25" t="n"/>
      <c r="J28" s="25" t="n"/>
      <c r="K28" s="30" t="n"/>
    </row>
    <row r="29">
      <c r="A29" s="25" t="n"/>
      <c r="B29" s="37" t="n"/>
      <c r="C29" s="25" t="n"/>
      <c r="D29" s="25" t="n"/>
      <c r="E29" s="27" t="n"/>
      <c r="F29" s="28" t="n"/>
      <c r="G29" s="29" t="n"/>
      <c r="H29" s="8">
        <f>IF(OR(A29="",NOT(ISNUMBER(F29)),NOT(ISNUMBER(G29))),"",IFERROR(F29*G29,""))</f>
        <v/>
      </c>
      <c r="I29" s="25" t="n"/>
      <c r="J29" s="25" t="n"/>
      <c r="K29" s="30" t="n"/>
    </row>
    <row r="30">
      <c r="A30" s="25" t="n"/>
      <c r="B30" s="37" t="n"/>
      <c r="C30" s="25" t="n"/>
      <c r="D30" s="25" t="n"/>
      <c r="E30" s="27" t="n"/>
      <c r="F30" s="28" t="n"/>
      <c r="G30" s="29" t="n"/>
      <c r="H30" s="13">
        <f>IF(OR(A30="",NOT(ISNUMBER(F30)),NOT(ISNUMBER(G30))),"",IFERROR(F30*G30,""))</f>
        <v/>
      </c>
      <c r="I30" s="25" t="n"/>
      <c r="J30" s="25" t="n"/>
      <c r="K30" s="30" t="n"/>
    </row>
    <row r="31">
      <c r="A31" s="25" t="n"/>
      <c r="B31" s="37" t="n"/>
      <c r="C31" s="25" t="n"/>
      <c r="D31" s="25" t="n"/>
      <c r="E31" s="27" t="n"/>
      <c r="F31" s="28" t="n"/>
      <c r="G31" s="29" t="n"/>
      <c r="H31" s="8">
        <f>IF(OR(A31="",NOT(ISNUMBER(F31)),NOT(ISNUMBER(G31))),"",IFERROR(F31*G31,""))</f>
        <v/>
      </c>
      <c r="I31" s="25" t="n"/>
      <c r="J31" s="25" t="n"/>
      <c r="K31" s="30" t="n"/>
    </row>
    <row r="32">
      <c r="A32" s="25" t="n"/>
      <c r="B32" s="37" t="n"/>
      <c r="C32" s="25" t="n"/>
      <c r="D32" s="25" t="n"/>
      <c r="E32" s="27" t="n"/>
      <c r="F32" s="28" t="n"/>
      <c r="G32" s="29" t="n"/>
      <c r="H32" s="13">
        <f>IF(OR(A32="",NOT(ISNUMBER(F32)),NOT(ISNUMBER(G32))),"",IFERROR(F32*G32,""))</f>
        <v/>
      </c>
      <c r="I32" s="25" t="n"/>
      <c r="J32" s="25" t="n"/>
      <c r="K32" s="30" t="n"/>
    </row>
    <row r="33">
      <c r="A33" s="25" t="n"/>
      <c r="B33" s="37" t="n"/>
      <c r="C33" s="25" t="n"/>
      <c r="D33" s="25" t="n"/>
      <c r="E33" s="27" t="n"/>
      <c r="F33" s="28" t="n"/>
      <c r="G33" s="29" t="n"/>
      <c r="H33" s="8">
        <f>IF(OR(A33="",NOT(ISNUMBER(F33)),NOT(ISNUMBER(G33))),"",IFERROR(F33*G33,""))</f>
        <v/>
      </c>
      <c r="I33" s="25" t="n"/>
      <c r="J33" s="25" t="n"/>
      <c r="K33" s="30" t="n"/>
    </row>
    <row r="34">
      <c r="A34" s="25" t="n"/>
      <c r="B34" s="37" t="n"/>
      <c r="C34" s="25" t="n"/>
      <c r="D34" s="25" t="n"/>
      <c r="E34" s="27" t="n"/>
      <c r="F34" s="28" t="n"/>
      <c r="G34" s="29" t="n"/>
      <c r="H34" s="13">
        <f>IF(OR(A34="",NOT(ISNUMBER(F34)),NOT(ISNUMBER(G34))),"",IFERROR(F34*G34,""))</f>
        <v/>
      </c>
      <c r="I34" s="25" t="n"/>
      <c r="J34" s="25" t="n"/>
      <c r="K34" s="30" t="n"/>
    </row>
    <row r="35">
      <c r="A35" s="25" t="n"/>
      <c r="B35" s="37" t="n"/>
      <c r="C35" s="25" t="n"/>
      <c r="D35" s="25" t="n"/>
      <c r="E35" s="27" t="n"/>
      <c r="F35" s="28" t="n"/>
      <c r="G35" s="29" t="n"/>
      <c r="H35" s="8">
        <f>IF(OR(A35="",NOT(ISNUMBER(F35)),NOT(ISNUMBER(G35))),"",IFERROR(F35*G35,""))</f>
        <v/>
      </c>
      <c r="I35" s="25" t="n"/>
      <c r="J35" s="25" t="n"/>
      <c r="K35" s="30" t="n"/>
    </row>
    <row r="36">
      <c r="A36" s="25" t="n"/>
      <c r="B36" s="37" t="n"/>
      <c r="C36" s="25" t="n"/>
      <c r="D36" s="25" t="n"/>
      <c r="E36" s="27" t="n"/>
      <c r="F36" s="28" t="n"/>
      <c r="G36" s="29" t="n"/>
      <c r="H36" s="13">
        <f>IF(OR(A36="",NOT(ISNUMBER(F36)),NOT(ISNUMBER(G36))),"",IFERROR(F36*G36,""))</f>
        <v/>
      </c>
      <c r="I36" s="25" t="n"/>
      <c r="J36" s="25" t="n"/>
      <c r="K36" s="30" t="n"/>
    </row>
    <row r="37">
      <c r="A37" s="25" t="n"/>
      <c r="B37" s="37" t="n"/>
      <c r="C37" s="25" t="n"/>
      <c r="D37" s="25" t="n"/>
      <c r="E37" s="27" t="n"/>
      <c r="F37" s="28" t="n"/>
      <c r="G37" s="29" t="n"/>
      <c r="H37" s="8">
        <f>IF(OR(A37="",NOT(ISNUMBER(F37)),NOT(ISNUMBER(G37))),"",IFERROR(F37*G37,""))</f>
        <v/>
      </c>
      <c r="I37" s="25" t="n"/>
      <c r="J37" s="25" t="n"/>
      <c r="K37" s="30" t="n"/>
    </row>
    <row r="38">
      <c r="A38" s="25" t="n"/>
      <c r="B38" s="37" t="n"/>
      <c r="C38" s="25" t="n"/>
      <c r="D38" s="25" t="n"/>
      <c r="E38" s="27" t="n"/>
      <c r="F38" s="28" t="n"/>
      <c r="G38" s="29" t="n"/>
      <c r="H38" s="13">
        <f>IF(OR(A38="",NOT(ISNUMBER(F38)),NOT(ISNUMBER(G38))),"",IFERROR(F38*G38,""))</f>
        <v/>
      </c>
      <c r="I38" s="25" t="n"/>
      <c r="J38" s="25" t="n"/>
      <c r="K38" s="30" t="n"/>
    </row>
    <row r="39">
      <c r="A39" s="25" t="n"/>
      <c r="B39" s="37" t="n"/>
      <c r="C39" s="25" t="n"/>
      <c r="D39" s="25" t="n"/>
      <c r="E39" s="27" t="n"/>
      <c r="F39" s="28" t="n"/>
      <c r="G39" s="29" t="n"/>
      <c r="H39" s="8">
        <f>IF(OR(A39="",NOT(ISNUMBER(F39)),NOT(ISNUMBER(G39))),"",IFERROR(F39*G39,""))</f>
        <v/>
      </c>
      <c r="I39" s="25" t="n"/>
      <c r="J39" s="25" t="n"/>
      <c r="K39" s="30" t="n"/>
    </row>
    <row r="40">
      <c r="A40" s="25" t="n"/>
      <c r="B40" s="37" t="n"/>
      <c r="C40" s="25" t="n"/>
      <c r="D40" s="25" t="n"/>
      <c r="E40" s="27" t="n"/>
      <c r="F40" s="28" t="n"/>
      <c r="G40" s="29" t="n"/>
      <c r="H40" s="13">
        <f>IF(OR(A40="",NOT(ISNUMBER(F40)),NOT(ISNUMBER(G40))),"",IFERROR(F40*G40,""))</f>
        <v/>
      </c>
      <c r="I40" s="25" t="n"/>
      <c r="J40" s="25" t="n"/>
      <c r="K40" s="30" t="n"/>
    </row>
    <row r="41">
      <c r="A41" s="25" t="n"/>
      <c r="B41" s="37" t="n"/>
      <c r="C41" s="25" t="n"/>
      <c r="D41" s="25" t="n"/>
      <c r="E41" s="27" t="n"/>
      <c r="F41" s="28" t="n"/>
      <c r="G41" s="29" t="n"/>
      <c r="H41" s="8">
        <f>IF(OR(A41="",NOT(ISNUMBER(F41)),NOT(ISNUMBER(G41))),"",IFERROR(F41*G41,""))</f>
        <v/>
      </c>
      <c r="I41" s="25" t="n"/>
      <c r="J41" s="25" t="n"/>
      <c r="K41" s="30" t="n"/>
    </row>
    <row r="42">
      <c r="A42" s="25" t="n"/>
      <c r="B42" s="37" t="n"/>
      <c r="C42" s="25" t="n"/>
      <c r="D42" s="25" t="n"/>
      <c r="E42" s="27" t="n"/>
      <c r="F42" s="28" t="n"/>
      <c r="G42" s="29" t="n"/>
      <c r="H42" s="13">
        <f>IF(OR(A42="",NOT(ISNUMBER(F42)),NOT(ISNUMBER(G42))),"",IFERROR(F42*G42,""))</f>
        <v/>
      </c>
      <c r="I42" s="25" t="n"/>
      <c r="J42" s="25" t="n"/>
      <c r="K42" s="30" t="n"/>
    </row>
    <row r="43">
      <c r="A43" s="25" t="n"/>
      <c r="B43" s="37" t="n"/>
      <c r="C43" s="25" t="n"/>
      <c r="D43" s="25" t="n"/>
      <c r="E43" s="27" t="n"/>
      <c r="F43" s="28" t="n"/>
      <c r="G43" s="29" t="n"/>
      <c r="H43" s="8">
        <f>IF(OR(A43="",NOT(ISNUMBER(F43)),NOT(ISNUMBER(G43))),"",IFERROR(F43*G43,""))</f>
        <v/>
      </c>
      <c r="I43" s="25" t="n"/>
      <c r="J43" s="25" t="n"/>
      <c r="K43" s="30" t="n"/>
    </row>
    <row r="44">
      <c r="A44" s="25" t="n"/>
      <c r="B44" s="37" t="n"/>
      <c r="C44" s="25" t="n"/>
      <c r="D44" s="25" t="n"/>
      <c r="E44" s="27" t="n"/>
      <c r="F44" s="28" t="n"/>
      <c r="G44" s="29" t="n"/>
      <c r="H44" s="13">
        <f>IF(OR(A44="",NOT(ISNUMBER(F44)),NOT(ISNUMBER(G44))),"",IFERROR(F44*G44,""))</f>
        <v/>
      </c>
      <c r="I44" s="25" t="n"/>
      <c r="J44" s="25" t="n"/>
      <c r="K44" s="30" t="n"/>
    </row>
    <row r="45">
      <c r="A45" s="25" t="n"/>
      <c r="B45" s="37" t="n"/>
      <c r="C45" s="25" t="n"/>
      <c r="D45" s="25" t="n"/>
      <c r="E45" s="27" t="n"/>
      <c r="F45" s="28" t="n"/>
      <c r="G45" s="29" t="n"/>
      <c r="H45" s="8">
        <f>IF(OR(A45="",NOT(ISNUMBER(F45)),NOT(ISNUMBER(G45))),"",IFERROR(F45*G45,""))</f>
        <v/>
      </c>
      <c r="I45" s="25" t="n"/>
      <c r="J45" s="25" t="n"/>
      <c r="K45" s="30" t="n"/>
    </row>
    <row r="46">
      <c r="A46" s="25" t="n"/>
      <c r="B46" s="37" t="n"/>
      <c r="C46" s="25" t="n"/>
      <c r="D46" s="25" t="n"/>
      <c r="E46" s="27" t="n"/>
      <c r="F46" s="28" t="n"/>
      <c r="G46" s="29" t="n"/>
      <c r="H46" s="13">
        <f>IF(OR(A46="",NOT(ISNUMBER(F46)),NOT(ISNUMBER(G46))),"",IFERROR(F46*G46,""))</f>
        <v/>
      </c>
      <c r="I46" s="25" t="n"/>
      <c r="J46" s="25" t="n"/>
      <c r="K46" s="30" t="n"/>
    </row>
    <row r="47">
      <c r="A47" s="25" t="n"/>
      <c r="B47" s="37" t="n"/>
      <c r="C47" s="25" t="n"/>
      <c r="D47" s="25" t="n"/>
      <c r="E47" s="27" t="n"/>
      <c r="F47" s="28" t="n"/>
      <c r="G47" s="29" t="n"/>
      <c r="H47" s="8">
        <f>IF(OR(A47="",NOT(ISNUMBER(F47)),NOT(ISNUMBER(G47))),"",IFERROR(F47*G47,""))</f>
        <v/>
      </c>
      <c r="I47" s="25" t="n"/>
      <c r="J47" s="25" t="n"/>
      <c r="K47" s="30" t="n"/>
    </row>
    <row r="48">
      <c r="A48" s="25" t="n"/>
      <c r="B48" s="37" t="n"/>
      <c r="C48" s="25" t="n"/>
      <c r="D48" s="25" t="n"/>
      <c r="E48" s="27" t="n"/>
      <c r="F48" s="28" t="n"/>
      <c r="G48" s="29" t="n"/>
      <c r="H48" s="13">
        <f>IF(OR(A48="",NOT(ISNUMBER(F48)),NOT(ISNUMBER(G48))),"",IFERROR(F48*G48,""))</f>
        <v/>
      </c>
      <c r="I48" s="25" t="n"/>
      <c r="J48" s="25" t="n"/>
      <c r="K48" s="30" t="n"/>
    </row>
    <row r="49">
      <c r="A49" s="25" t="n"/>
      <c r="B49" s="37" t="n"/>
      <c r="C49" s="25" t="n"/>
      <c r="D49" s="25" t="n"/>
      <c r="E49" s="27" t="n"/>
      <c r="F49" s="28" t="n"/>
      <c r="G49" s="29" t="n"/>
      <c r="H49" s="8">
        <f>IF(OR(A49="",NOT(ISNUMBER(F49)),NOT(ISNUMBER(G49))),"",IFERROR(F49*G49,""))</f>
        <v/>
      </c>
      <c r="I49" s="25" t="n"/>
      <c r="J49" s="25" t="n"/>
      <c r="K49" s="30" t="n"/>
    </row>
    <row r="50">
      <c r="A50" s="25" t="n"/>
      <c r="B50" s="37" t="n"/>
      <c r="C50" s="25" t="n"/>
      <c r="D50" s="25" t="n"/>
      <c r="E50" s="27" t="n"/>
      <c r="F50" s="28" t="n"/>
      <c r="G50" s="29" t="n"/>
      <c r="H50" s="13">
        <f>IF(OR(A50="",NOT(ISNUMBER(F50)),NOT(ISNUMBER(G50))),"",IFERROR(F50*G50,""))</f>
        <v/>
      </c>
      <c r="I50" s="25" t="n"/>
      <c r="J50" s="25" t="n"/>
      <c r="K50" s="30" t="n"/>
    </row>
    <row r="51">
      <c r="A51" s="25" t="n"/>
      <c r="B51" s="37" t="n"/>
      <c r="C51" s="25" t="n"/>
      <c r="D51" s="25" t="n"/>
      <c r="E51" s="27" t="n"/>
      <c r="F51" s="28" t="n"/>
      <c r="G51" s="29" t="n"/>
      <c r="H51" s="8">
        <f>IF(OR(A51="",NOT(ISNUMBER(F51)),NOT(ISNUMBER(G51))),"",IFERROR(F51*G51,""))</f>
        <v/>
      </c>
      <c r="I51" s="25" t="n"/>
      <c r="J51" s="25" t="n"/>
      <c r="K51" s="30" t="n"/>
    </row>
    <row r="52">
      <c r="A52" s="25" t="n"/>
      <c r="B52" s="37" t="n"/>
      <c r="C52" s="25" t="n"/>
      <c r="D52" s="25" t="n"/>
      <c r="E52" s="27" t="n"/>
      <c r="F52" s="28" t="n"/>
      <c r="G52" s="29" t="n"/>
      <c r="H52" s="13">
        <f>IF(OR(A52="",NOT(ISNUMBER(F52)),NOT(ISNUMBER(G52))),"",IFERROR(F52*G52,""))</f>
        <v/>
      </c>
      <c r="I52" s="25" t="n"/>
      <c r="J52" s="25" t="n"/>
      <c r="K52" s="30" t="n"/>
    </row>
    <row r="53">
      <c r="A53" s="25" t="n"/>
      <c r="B53" s="37" t="n"/>
      <c r="C53" s="25" t="n"/>
      <c r="D53" s="25" t="n"/>
      <c r="E53" s="27" t="n"/>
      <c r="F53" s="28" t="n"/>
      <c r="G53" s="29" t="n"/>
      <c r="H53" s="8">
        <f>IF(OR(A53="",NOT(ISNUMBER(F53)),NOT(ISNUMBER(G53))),"",IFERROR(F53*G53,""))</f>
        <v/>
      </c>
      <c r="I53" s="25" t="n"/>
      <c r="J53" s="25" t="n"/>
      <c r="K53" s="30" t="n"/>
    </row>
    <row r="54">
      <c r="A54" s="25" t="n"/>
      <c r="B54" s="37" t="n"/>
      <c r="C54" s="25" t="n"/>
      <c r="D54" s="25" t="n"/>
      <c r="E54" s="27" t="n"/>
      <c r="F54" s="28" t="n"/>
      <c r="G54" s="29" t="n"/>
      <c r="H54" s="13">
        <f>IF(OR(A54="",NOT(ISNUMBER(F54)),NOT(ISNUMBER(G54))),"",IFERROR(F54*G54,""))</f>
        <v/>
      </c>
      <c r="I54" s="25" t="n"/>
      <c r="J54" s="25" t="n"/>
      <c r="K54" s="30" t="n"/>
    </row>
    <row r="55">
      <c r="A55" s="25" t="n"/>
      <c r="B55" s="37" t="n"/>
      <c r="C55" s="25" t="n"/>
      <c r="D55" s="25" t="n"/>
      <c r="E55" s="27" t="n"/>
      <c r="F55" s="28" t="n"/>
      <c r="G55" s="29" t="n"/>
      <c r="H55" s="8">
        <f>IF(OR(A55="",NOT(ISNUMBER(F55)),NOT(ISNUMBER(G55))),"",IFERROR(F55*G55,""))</f>
        <v/>
      </c>
      <c r="I55" s="25" t="n"/>
      <c r="J55" s="25" t="n"/>
      <c r="K55" s="30" t="n"/>
    </row>
    <row r="56">
      <c r="A56" s="25" t="n"/>
      <c r="B56" s="37" t="n"/>
      <c r="C56" s="25" t="n"/>
      <c r="D56" s="25" t="n"/>
      <c r="E56" s="27" t="n"/>
      <c r="F56" s="28" t="n"/>
      <c r="G56" s="29" t="n"/>
      <c r="H56" s="13">
        <f>IF(OR(A56="",NOT(ISNUMBER(F56)),NOT(ISNUMBER(G56))),"",IFERROR(F56*G56,""))</f>
        <v/>
      </c>
      <c r="I56" s="25" t="n"/>
      <c r="J56" s="25" t="n"/>
      <c r="K56" s="30" t="n"/>
    </row>
    <row r="57">
      <c r="A57" s="25" t="n"/>
      <c r="B57" s="37" t="n"/>
      <c r="C57" s="25" t="n"/>
      <c r="D57" s="25" t="n"/>
      <c r="E57" s="27" t="n"/>
      <c r="F57" s="28" t="n"/>
      <c r="G57" s="29" t="n"/>
      <c r="H57" s="8">
        <f>IF(OR(A57="",NOT(ISNUMBER(F57)),NOT(ISNUMBER(G57))),"",IFERROR(F57*G57,""))</f>
        <v/>
      </c>
      <c r="I57" s="25" t="n"/>
      <c r="J57" s="25" t="n"/>
      <c r="K57" s="30" t="n"/>
    </row>
    <row r="58">
      <c r="A58" s="25" t="n"/>
      <c r="B58" s="37" t="n"/>
      <c r="C58" s="25" t="n"/>
      <c r="D58" s="25" t="n"/>
      <c r="E58" s="27" t="n"/>
      <c r="F58" s="28" t="n"/>
      <c r="G58" s="29" t="n"/>
      <c r="H58" s="13">
        <f>IF(OR(A58="",NOT(ISNUMBER(F58)),NOT(ISNUMBER(G58))),"",IFERROR(F58*G58,""))</f>
        <v/>
      </c>
      <c r="I58" s="25" t="n"/>
      <c r="J58" s="25" t="n"/>
      <c r="K58" s="30" t="n"/>
    </row>
    <row r="59">
      <c r="A59" s="25" t="n"/>
      <c r="B59" s="37" t="n"/>
      <c r="C59" s="25" t="n"/>
      <c r="D59" s="25" t="n"/>
      <c r="E59" s="27" t="n"/>
      <c r="F59" s="28" t="n"/>
      <c r="G59" s="29" t="n"/>
      <c r="H59" s="8">
        <f>IF(OR(A59="",NOT(ISNUMBER(F59)),NOT(ISNUMBER(G59))),"",IFERROR(F59*G59,""))</f>
        <v/>
      </c>
      <c r="I59" s="25" t="n"/>
      <c r="J59" s="25" t="n"/>
      <c r="K59" s="30" t="n"/>
    </row>
    <row r="60">
      <c r="A60" s="25" t="n"/>
      <c r="B60" s="37" t="n"/>
      <c r="C60" s="25" t="n"/>
      <c r="D60" s="25" t="n"/>
      <c r="E60" s="27" t="n"/>
      <c r="F60" s="28" t="n"/>
      <c r="G60" s="29" t="n"/>
      <c r="H60" s="13">
        <f>IF(OR(A60="",NOT(ISNUMBER(F60)),NOT(ISNUMBER(G60))),"",IFERROR(F60*G60,""))</f>
        <v/>
      </c>
      <c r="I60" s="25" t="n"/>
      <c r="J60" s="25" t="n"/>
      <c r="K60" s="30" t="n"/>
    </row>
    <row r="61">
      <c r="A61" s="25" t="n"/>
      <c r="B61" s="37" t="n"/>
      <c r="C61" s="25" t="n"/>
      <c r="D61" s="25" t="n"/>
      <c r="E61" s="27" t="n"/>
      <c r="F61" s="28" t="n"/>
      <c r="G61" s="29" t="n"/>
      <c r="H61" s="8">
        <f>IF(OR(A61="",NOT(ISNUMBER(F61)),NOT(ISNUMBER(G61))),"",IFERROR(F61*G61,""))</f>
        <v/>
      </c>
      <c r="I61" s="25" t="n"/>
      <c r="J61" s="25" t="n"/>
      <c r="K61" s="30" t="n"/>
    </row>
    <row r="62">
      <c r="A62" s="25" t="n"/>
      <c r="B62" s="37" t="n"/>
      <c r="C62" s="25" t="n"/>
      <c r="D62" s="25" t="n"/>
      <c r="E62" s="27" t="n"/>
      <c r="F62" s="28" t="n"/>
      <c r="G62" s="29" t="n"/>
      <c r="H62" s="13">
        <f>IF(OR(A62="",NOT(ISNUMBER(F62)),NOT(ISNUMBER(G62))),"",IFERROR(F62*G62,""))</f>
        <v/>
      </c>
      <c r="I62" s="25" t="n"/>
      <c r="J62" s="25" t="n"/>
      <c r="K62" s="30" t="n"/>
    </row>
    <row r="63">
      <c r="A63" s="25" t="n"/>
      <c r="B63" s="37" t="n"/>
      <c r="C63" s="25" t="n"/>
      <c r="D63" s="25" t="n"/>
      <c r="E63" s="27" t="n"/>
      <c r="F63" s="28" t="n"/>
      <c r="G63" s="29" t="n"/>
      <c r="H63" s="8">
        <f>IF(OR(A63="",NOT(ISNUMBER(F63)),NOT(ISNUMBER(G63))),"",IFERROR(F63*G63,""))</f>
        <v/>
      </c>
      <c r="I63" s="25" t="n"/>
      <c r="J63" s="25" t="n"/>
      <c r="K63" s="30" t="n"/>
    </row>
    <row r="64">
      <c r="A64" s="25" t="n"/>
      <c r="B64" s="37" t="n"/>
      <c r="C64" s="25" t="n"/>
      <c r="D64" s="25" t="n"/>
      <c r="E64" s="27" t="n"/>
      <c r="F64" s="28" t="n"/>
      <c r="G64" s="29" t="n"/>
      <c r="H64" s="13">
        <f>IF(OR(A64="",NOT(ISNUMBER(F64)),NOT(ISNUMBER(G64))),"",IFERROR(F64*G64,""))</f>
        <v/>
      </c>
      <c r="I64" s="25" t="n"/>
      <c r="J64" s="25" t="n"/>
      <c r="K64" s="30" t="n"/>
    </row>
    <row r="65">
      <c r="A65" s="25" t="n"/>
      <c r="B65" s="37" t="n"/>
      <c r="C65" s="25" t="n"/>
      <c r="D65" s="25" t="n"/>
      <c r="E65" s="27" t="n"/>
      <c r="F65" s="28" t="n"/>
      <c r="G65" s="29" t="n"/>
      <c r="H65" s="8">
        <f>IF(OR(A65="",NOT(ISNUMBER(F65)),NOT(ISNUMBER(G65))),"",IFERROR(F65*G65,""))</f>
        <v/>
      </c>
      <c r="I65" s="25" t="n"/>
      <c r="J65" s="25" t="n"/>
      <c r="K65" s="30" t="n"/>
    </row>
    <row r="66">
      <c r="A66" s="25" t="n"/>
      <c r="B66" s="37" t="n"/>
      <c r="C66" s="25" t="n"/>
      <c r="D66" s="25" t="n"/>
      <c r="E66" s="27" t="n"/>
      <c r="F66" s="28" t="n"/>
      <c r="G66" s="29" t="n"/>
      <c r="H66" s="13">
        <f>IF(OR(A66="",NOT(ISNUMBER(F66)),NOT(ISNUMBER(G66))),"",IFERROR(F66*G66,""))</f>
        <v/>
      </c>
      <c r="I66" s="25" t="n"/>
      <c r="J66" s="25" t="n"/>
      <c r="K66" s="30" t="n"/>
    </row>
    <row r="67">
      <c r="A67" s="25" t="n"/>
      <c r="B67" s="37" t="n"/>
      <c r="C67" s="25" t="n"/>
      <c r="D67" s="25" t="n"/>
      <c r="E67" s="27" t="n"/>
      <c r="F67" s="28" t="n"/>
      <c r="G67" s="29" t="n"/>
      <c r="H67" s="8">
        <f>IF(OR(A67="",NOT(ISNUMBER(F67)),NOT(ISNUMBER(G67))),"",IFERROR(F67*G67,""))</f>
        <v/>
      </c>
      <c r="I67" s="25" t="n"/>
      <c r="J67" s="25" t="n"/>
      <c r="K67" s="30" t="n"/>
    </row>
    <row r="68">
      <c r="A68" s="25" t="n"/>
      <c r="B68" s="37" t="n"/>
      <c r="C68" s="25" t="n"/>
      <c r="D68" s="25" t="n"/>
      <c r="E68" s="27" t="n"/>
      <c r="F68" s="28" t="n"/>
      <c r="G68" s="29" t="n"/>
      <c r="H68" s="13">
        <f>IF(OR(A68="",NOT(ISNUMBER(F68)),NOT(ISNUMBER(G68))),"",IFERROR(F68*G68,""))</f>
        <v/>
      </c>
      <c r="I68" s="25" t="n"/>
      <c r="J68" s="25" t="n"/>
      <c r="K68" s="30" t="n"/>
    </row>
    <row r="69">
      <c r="A69" s="25" t="n"/>
      <c r="B69" s="37" t="n"/>
      <c r="C69" s="25" t="n"/>
      <c r="D69" s="25" t="n"/>
      <c r="E69" s="27" t="n"/>
      <c r="F69" s="28" t="n"/>
      <c r="G69" s="29" t="n"/>
      <c r="H69" s="8">
        <f>IF(OR(A69="",NOT(ISNUMBER(F69)),NOT(ISNUMBER(G69))),"",IFERROR(F69*G69,""))</f>
        <v/>
      </c>
      <c r="I69" s="25" t="n"/>
      <c r="J69" s="25" t="n"/>
      <c r="K69" s="30" t="n"/>
    </row>
    <row r="70">
      <c r="A70" s="25" t="n"/>
      <c r="B70" s="37" t="n"/>
      <c r="C70" s="25" t="n"/>
      <c r="D70" s="25" t="n"/>
      <c r="E70" s="27" t="n"/>
      <c r="F70" s="28" t="n"/>
      <c r="G70" s="29" t="n"/>
      <c r="H70" s="13">
        <f>IF(OR(A70="",NOT(ISNUMBER(F70)),NOT(ISNUMBER(G70))),"",IFERROR(F70*G70,""))</f>
        <v/>
      </c>
      <c r="I70" s="25" t="n"/>
      <c r="J70" s="25" t="n"/>
      <c r="K70" s="30" t="n"/>
    </row>
    <row r="71">
      <c r="A71" s="25" t="n"/>
      <c r="B71" s="37" t="n"/>
      <c r="C71" s="25" t="n"/>
      <c r="D71" s="25" t="n"/>
      <c r="E71" s="27" t="n"/>
      <c r="F71" s="28" t="n"/>
      <c r="G71" s="29" t="n"/>
      <c r="H71" s="8">
        <f>IF(OR(A71="",NOT(ISNUMBER(F71)),NOT(ISNUMBER(G71))),"",IFERROR(F71*G71,""))</f>
        <v/>
      </c>
      <c r="I71" s="25" t="n"/>
      <c r="J71" s="25" t="n"/>
      <c r="K71" s="30" t="n"/>
    </row>
    <row r="72">
      <c r="A72" s="25" t="n"/>
      <c r="B72" s="37" t="n"/>
      <c r="C72" s="25" t="n"/>
      <c r="D72" s="25" t="n"/>
      <c r="E72" s="27" t="n"/>
      <c r="F72" s="28" t="n"/>
      <c r="G72" s="29" t="n"/>
      <c r="H72" s="13">
        <f>IF(OR(A72="",NOT(ISNUMBER(F72)),NOT(ISNUMBER(G72))),"",IFERROR(F72*G72,""))</f>
        <v/>
      </c>
      <c r="I72" s="25" t="n"/>
      <c r="J72" s="25" t="n"/>
      <c r="K72" s="30" t="n"/>
    </row>
    <row r="73">
      <c r="A73" s="25" t="n"/>
      <c r="B73" s="37" t="n"/>
      <c r="C73" s="25" t="n"/>
      <c r="D73" s="25" t="n"/>
      <c r="E73" s="27" t="n"/>
      <c r="F73" s="28" t="n"/>
      <c r="G73" s="29" t="n"/>
      <c r="H73" s="8">
        <f>IF(OR(A73="",NOT(ISNUMBER(F73)),NOT(ISNUMBER(G73))),"",IFERROR(F73*G73,""))</f>
        <v/>
      </c>
      <c r="I73" s="25" t="n"/>
      <c r="J73" s="25" t="n"/>
      <c r="K73" s="30" t="n"/>
    </row>
    <row r="74">
      <c r="A74" s="25" t="n"/>
      <c r="B74" s="37" t="n"/>
      <c r="C74" s="25" t="n"/>
      <c r="D74" s="25" t="n"/>
      <c r="E74" s="27" t="n"/>
      <c r="F74" s="28" t="n"/>
      <c r="G74" s="29" t="n"/>
      <c r="H74" s="13">
        <f>IF(OR(A74="",NOT(ISNUMBER(F74)),NOT(ISNUMBER(G74))),"",IFERROR(F74*G74,""))</f>
        <v/>
      </c>
      <c r="I74" s="25" t="n"/>
      <c r="J74" s="25" t="n"/>
      <c r="K74" s="30" t="n"/>
    </row>
    <row r="75">
      <c r="A75" s="25" t="n"/>
      <c r="B75" s="37" t="n"/>
      <c r="C75" s="25" t="n"/>
      <c r="D75" s="25" t="n"/>
      <c r="E75" s="27" t="n"/>
      <c r="F75" s="28" t="n"/>
      <c r="G75" s="29" t="n"/>
      <c r="H75" s="8">
        <f>IF(OR(A75="",NOT(ISNUMBER(F75)),NOT(ISNUMBER(G75))),"",IFERROR(F75*G75,""))</f>
        <v/>
      </c>
      <c r="I75" s="25" t="n"/>
      <c r="J75" s="25" t="n"/>
      <c r="K75" s="30" t="n"/>
    </row>
    <row r="76">
      <c r="A76" s="25" t="n"/>
      <c r="B76" s="37" t="n"/>
      <c r="C76" s="25" t="n"/>
      <c r="D76" s="25" t="n"/>
      <c r="E76" s="27" t="n"/>
      <c r="F76" s="28" t="n"/>
      <c r="G76" s="29" t="n"/>
      <c r="H76" s="13">
        <f>IF(OR(A76="",NOT(ISNUMBER(F76)),NOT(ISNUMBER(G76))),"",IFERROR(F76*G76,""))</f>
        <v/>
      </c>
      <c r="I76" s="25" t="n"/>
      <c r="J76" s="25" t="n"/>
      <c r="K76" s="30" t="n"/>
    </row>
    <row r="77">
      <c r="A77" s="25" t="n"/>
      <c r="B77" s="37" t="n"/>
      <c r="C77" s="25" t="n"/>
      <c r="D77" s="25" t="n"/>
      <c r="E77" s="27" t="n"/>
      <c r="F77" s="28" t="n"/>
      <c r="G77" s="29" t="n"/>
      <c r="H77" s="8">
        <f>IF(OR(A77="",NOT(ISNUMBER(F77)),NOT(ISNUMBER(G77))),"",IFERROR(F77*G77,""))</f>
        <v/>
      </c>
      <c r="I77" s="25" t="n"/>
      <c r="J77" s="25" t="n"/>
      <c r="K77" s="30" t="n"/>
    </row>
    <row r="78">
      <c r="A78" s="25" t="n"/>
      <c r="B78" s="37" t="n"/>
      <c r="C78" s="25" t="n"/>
      <c r="D78" s="25" t="n"/>
      <c r="E78" s="27" t="n"/>
      <c r="F78" s="28" t="n"/>
      <c r="G78" s="29" t="n"/>
      <c r="H78" s="13">
        <f>IF(OR(A78="",NOT(ISNUMBER(F78)),NOT(ISNUMBER(G78))),"",IFERROR(F78*G78,""))</f>
        <v/>
      </c>
      <c r="I78" s="25" t="n"/>
      <c r="J78" s="25" t="n"/>
      <c r="K78" s="30" t="n"/>
    </row>
    <row r="79">
      <c r="A79" s="25" t="n"/>
      <c r="B79" s="37" t="n"/>
      <c r="C79" s="25" t="n"/>
      <c r="D79" s="25" t="n"/>
      <c r="E79" s="27" t="n"/>
      <c r="F79" s="28" t="n"/>
      <c r="G79" s="29" t="n"/>
      <c r="H79" s="8">
        <f>IF(OR(A79="",NOT(ISNUMBER(F79)),NOT(ISNUMBER(G79))),"",IFERROR(F79*G79,""))</f>
        <v/>
      </c>
      <c r="I79" s="25" t="n"/>
      <c r="J79" s="25" t="n"/>
      <c r="K79" s="30" t="n"/>
    </row>
    <row r="80">
      <c r="A80" s="25" t="n"/>
      <c r="B80" s="37" t="n"/>
      <c r="C80" s="25" t="n"/>
      <c r="D80" s="25" t="n"/>
      <c r="E80" s="27" t="n"/>
      <c r="F80" s="28" t="n"/>
      <c r="G80" s="29" t="n"/>
      <c r="H80" s="13">
        <f>IF(OR(A80="",NOT(ISNUMBER(F80)),NOT(ISNUMBER(G80))),"",IFERROR(F80*G80,""))</f>
        <v/>
      </c>
      <c r="I80" s="25" t="n"/>
      <c r="J80" s="25" t="n"/>
      <c r="K80" s="30" t="n"/>
    </row>
    <row r="81">
      <c r="A81" s="25" t="n"/>
      <c r="B81" s="37" t="n"/>
      <c r="C81" s="25" t="n"/>
      <c r="D81" s="25" t="n"/>
      <c r="E81" s="27" t="n"/>
      <c r="F81" s="28" t="n"/>
      <c r="G81" s="29" t="n"/>
      <c r="H81" s="8">
        <f>IF(OR(A81="",NOT(ISNUMBER(F81)),NOT(ISNUMBER(G81))),"",IFERROR(F81*G81,""))</f>
        <v/>
      </c>
      <c r="I81" s="25" t="n"/>
      <c r="J81" s="25" t="n"/>
      <c r="K81" s="30" t="n"/>
    </row>
    <row r="82">
      <c r="A82" s="25" t="n"/>
      <c r="B82" s="37" t="n"/>
      <c r="C82" s="25" t="n"/>
      <c r="D82" s="25" t="n"/>
      <c r="E82" s="27" t="n"/>
      <c r="F82" s="28" t="n"/>
      <c r="G82" s="29" t="n"/>
      <c r="H82" s="13">
        <f>IF(OR(A82="",NOT(ISNUMBER(F82)),NOT(ISNUMBER(G82))),"",IFERROR(F82*G82,""))</f>
        <v/>
      </c>
      <c r="I82" s="25" t="n"/>
      <c r="J82" s="25" t="n"/>
      <c r="K82" s="30" t="n"/>
    </row>
    <row r="83">
      <c r="A83" s="25" t="n"/>
      <c r="B83" s="37" t="n"/>
      <c r="C83" s="25" t="n"/>
      <c r="D83" s="25" t="n"/>
      <c r="E83" s="27" t="n"/>
      <c r="F83" s="28" t="n"/>
      <c r="G83" s="29" t="n"/>
      <c r="H83" s="8">
        <f>IF(OR(A83="",NOT(ISNUMBER(F83)),NOT(ISNUMBER(G83))),"",IFERROR(F83*G83,""))</f>
        <v/>
      </c>
      <c r="I83" s="25" t="n"/>
      <c r="J83" s="25" t="n"/>
      <c r="K83" s="30" t="n"/>
    </row>
    <row r="84">
      <c r="A84" s="25" t="n"/>
      <c r="B84" s="37" t="n"/>
      <c r="C84" s="25" t="n"/>
      <c r="D84" s="25" t="n"/>
      <c r="E84" s="27" t="n"/>
      <c r="F84" s="28" t="n"/>
      <c r="G84" s="29" t="n"/>
      <c r="H84" s="13">
        <f>IF(OR(A84="",NOT(ISNUMBER(F84)),NOT(ISNUMBER(G84))),"",IFERROR(F84*G84,""))</f>
        <v/>
      </c>
      <c r="I84" s="25" t="n"/>
      <c r="J84" s="25" t="n"/>
      <c r="K84" s="30" t="n"/>
    </row>
    <row r="85">
      <c r="A85" s="25" t="n"/>
      <c r="B85" s="37" t="n"/>
      <c r="C85" s="25" t="n"/>
      <c r="D85" s="25" t="n"/>
      <c r="E85" s="27" t="n"/>
      <c r="F85" s="28" t="n"/>
      <c r="G85" s="29" t="n"/>
      <c r="H85" s="8">
        <f>IF(OR(A85="",NOT(ISNUMBER(F85)),NOT(ISNUMBER(G85))),"",IFERROR(F85*G85,""))</f>
        <v/>
      </c>
      <c r="I85" s="25" t="n"/>
      <c r="J85" s="25" t="n"/>
      <c r="K85" s="30" t="n"/>
    </row>
    <row r="86">
      <c r="A86" s="25" t="n"/>
      <c r="B86" s="37" t="n"/>
      <c r="C86" s="25" t="n"/>
      <c r="D86" s="25" t="n"/>
      <c r="E86" s="27" t="n"/>
      <c r="F86" s="28" t="n"/>
      <c r="G86" s="29" t="n"/>
      <c r="H86" s="13">
        <f>IF(OR(A86="",NOT(ISNUMBER(F86)),NOT(ISNUMBER(G86))),"",IFERROR(F86*G86,""))</f>
        <v/>
      </c>
      <c r="I86" s="25" t="n"/>
      <c r="J86" s="25" t="n"/>
      <c r="K86" s="30" t="n"/>
    </row>
    <row r="87">
      <c r="A87" s="25" t="n"/>
      <c r="B87" s="37" t="n"/>
      <c r="C87" s="25" t="n"/>
      <c r="D87" s="25" t="n"/>
      <c r="E87" s="27" t="n"/>
      <c r="F87" s="28" t="n"/>
      <c r="G87" s="29" t="n"/>
      <c r="H87" s="8">
        <f>IF(OR(A87="",NOT(ISNUMBER(F87)),NOT(ISNUMBER(G87))),"",IFERROR(F87*G87,""))</f>
        <v/>
      </c>
      <c r="I87" s="25" t="n"/>
      <c r="J87" s="25" t="n"/>
      <c r="K87" s="30" t="n"/>
    </row>
    <row r="88">
      <c r="A88" s="25" t="n"/>
      <c r="B88" s="37" t="n"/>
      <c r="C88" s="25" t="n"/>
      <c r="D88" s="25" t="n"/>
      <c r="E88" s="27" t="n"/>
      <c r="F88" s="28" t="n"/>
      <c r="G88" s="29" t="n"/>
      <c r="H88" s="13">
        <f>IF(OR(A88="",NOT(ISNUMBER(F88)),NOT(ISNUMBER(G88))),"",IFERROR(F88*G88,""))</f>
        <v/>
      </c>
      <c r="I88" s="25" t="n"/>
      <c r="J88" s="25" t="n"/>
      <c r="K88" s="30" t="n"/>
    </row>
    <row r="89">
      <c r="A89" s="25" t="n"/>
      <c r="B89" s="37" t="n"/>
      <c r="C89" s="25" t="n"/>
      <c r="D89" s="25" t="n"/>
      <c r="E89" s="27" t="n"/>
      <c r="F89" s="28" t="n"/>
      <c r="G89" s="29" t="n"/>
      <c r="H89" s="8">
        <f>IF(OR(A89="",NOT(ISNUMBER(F89)),NOT(ISNUMBER(G89))),"",IFERROR(F89*G89,""))</f>
        <v/>
      </c>
      <c r="I89" s="25" t="n"/>
      <c r="J89" s="25" t="n"/>
      <c r="K89" s="30" t="n"/>
    </row>
    <row r="90">
      <c r="A90" s="25" t="n"/>
      <c r="B90" s="37" t="n"/>
      <c r="C90" s="25" t="n"/>
      <c r="D90" s="25" t="n"/>
      <c r="E90" s="27" t="n"/>
      <c r="F90" s="28" t="n"/>
      <c r="G90" s="29" t="n"/>
      <c r="H90" s="13">
        <f>IF(OR(A90="",NOT(ISNUMBER(F90)),NOT(ISNUMBER(G90))),"",IFERROR(F90*G90,""))</f>
        <v/>
      </c>
      <c r="I90" s="25" t="n"/>
      <c r="J90" s="25" t="n"/>
      <c r="K90" s="30" t="n"/>
    </row>
    <row r="91">
      <c r="A91" s="25" t="n"/>
      <c r="B91" s="37" t="n"/>
      <c r="C91" s="25" t="n"/>
      <c r="D91" s="25" t="n"/>
      <c r="E91" s="27" t="n"/>
      <c r="F91" s="28" t="n"/>
      <c r="G91" s="29" t="n"/>
      <c r="H91" s="8">
        <f>IF(OR(A91="",NOT(ISNUMBER(F91)),NOT(ISNUMBER(G91))),"",IFERROR(F91*G91,""))</f>
        <v/>
      </c>
      <c r="I91" s="25" t="n"/>
      <c r="J91" s="25" t="n"/>
      <c r="K91" s="30" t="n"/>
    </row>
    <row r="92">
      <c r="A92" s="25" t="n"/>
      <c r="B92" s="37" t="n"/>
      <c r="C92" s="25" t="n"/>
      <c r="D92" s="25" t="n"/>
      <c r="E92" s="27" t="n"/>
      <c r="F92" s="28" t="n"/>
      <c r="G92" s="29" t="n"/>
      <c r="H92" s="13">
        <f>IF(OR(A92="",NOT(ISNUMBER(F92)),NOT(ISNUMBER(G92))),"",IFERROR(F92*G92,""))</f>
        <v/>
      </c>
      <c r="I92" s="25" t="n"/>
      <c r="J92" s="25" t="n"/>
      <c r="K92" s="30" t="n"/>
    </row>
    <row r="93">
      <c r="A93" s="25" t="n"/>
      <c r="B93" s="37" t="n"/>
      <c r="C93" s="25" t="n"/>
      <c r="D93" s="25" t="n"/>
      <c r="E93" s="27" t="n"/>
      <c r="F93" s="28" t="n"/>
      <c r="G93" s="29" t="n"/>
      <c r="H93" s="8">
        <f>IF(OR(A93="",NOT(ISNUMBER(F93)),NOT(ISNUMBER(G93))),"",IFERROR(F93*G93,""))</f>
        <v/>
      </c>
      <c r="I93" s="25" t="n"/>
      <c r="J93" s="25" t="n"/>
      <c r="K93" s="30" t="n"/>
    </row>
    <row r="94">
      <c r="A94" s="25" t="n"/>
      <c r="B94" s="37" t="n"/>
      <c r="C94" s="25" t="n"/>
      <c r="D94" s="25" t="n"/>
      <c r="E94" s="27" t="n"/>
      <c r="F94" s="28" t="n"/>
      <c r="G94" s="29" t="n"/>
      <c r="H94" s="13">
        <f>IF(OR(A94="",NOT(ISNUMBER(F94)),NOT(ISNUMBER(G94))),"",IFERROR(F94*G94,""))</f>
        <v/>
      </c>
      <c r="I94" s="25" t="n"/>
      <c r="J94" s="25" t="n"/>
      <c r="K94" s="30" t="n"/>
    </row>
    <row r="95">
      <c r="A95" s="25" t="n"/>
      <c r="B95" s="37" t="n"/>
      <c r="C95" s="25" t="n"/>
      <c r="D95" s="25" t="n"/>
      <c r="E95" s="27" t="n"/>
      <c r="F95" s="28" t="n"/>
      <c r="G95" s="29" t="n"/>
      <c r="H95" s="8">
        <f>IF(OR(A95="",NOT(ISNUMBER(F95)),NOT(ISNUMBER(G95))),"",IFERROR(F95*G95,""))</f>
        <v/>
      </c>
      <c r="I95" s="25" t="n"/>
      <c r="J95" s="25" t="n"/>
      <c r="K95" s="30" t="n"/>
    </row>
    <row r="96">
      <c r="A96" s="25" t="n"/>
      <c r="B96" s="37" t="n"/>
      <c r="C96" s="25" t="n"/>
      <c r="D96" s="25" t="n"/>
      <c r="E96" s="27" t="n"/>
      <c r="F96" s="28" t="n"/>
      <c r="G96" s="29" t="n"/>
      <c r="H96" s="13">
        <f>IF(OR(A96="",NOT(ISNUMBER(F96)),NOT(ISNUMBER(G96))),"",IFERROR(F96*G96,""))</f>
        <v/>
      </c>
      <c r="I96" s="25" t="n"/>
      <c r="J96" s="25" t="n"/>
      <c r="K96" s="30" t="n"/>
    </row>
    <row r="97">
      <c r="A97" s="25" t="n"/>
      <c r="B97" s="37" t="n"/>
      <c r="C97" s="25" t="n"/>
      <c r="D97" s="25" t="n"/>
      <c r="E97" s="27" t="n"/>
      <c r="F97" s="28" t="n"/>
      <c r="G97" s="29" t="n"/>
      <c r="H97" s="8">
        <f>IF(OR(A97="",NOT(ISNUMBER(F97)),NOT(ISNUMBER(G97))),"",IFERROR(F97*G97,""))</f>
        <v/>
      </c>
      <c r="I97" s="25" t="n"/>
      <c r="J97" s="25" t="n"/>
      <c r="K97" s="30" t="n"/>
    </row>
    <row r="98">
      <c r="A98" s="25" t="n"/>
      <c r="B98" s="37" t="n"/>
      <c r="C98" s="25" t="n"/>
      <c r="D98" s="25" t="n"/>
      <c r="E98" s="27" t="n"/>
      <c r="F98" s="28" t="n"/>
      <c r="G98" s="29" t="n"/>
      <c r="H98" s="13">
        <f>IF(OR(A98="",NOT(ISNUMBER(F98)),NOT(ISNUMBER(G98))),"",IFERROR(F98*G98,""))</f>
        <v/>
      </c>
      <c r="I98" s="25" t="n"/>
      <c r="J98" s="25" t="n"/>
      <c r="K98" s="30" t="n"/>
    </row>
    <row r="99">
      <c r="A99" s="25" t="n"/>
      <c r="B99" s="37" t="n"/>
      <c r="C99" s="25" t="n"/>
      <c r="D99" s="25" t="n"/>
      <c r="E99" s="27" t="n"/>
      <c r="F99" s="28" t="n"/>
      <c r="G99" s="29" t="n"/>
      <c r="H99" s="8">
        <f>IF(OR(A99="",NOT(ISNUMBER(F99)),NOT(ISNUMBER(G99))),"",IFERROR(F99*G99,""))</f>
        <v/>
      </c>
      <c r="I99" s="25" t="n"/>
      <c r="J99" s="25" t="n"/>
      <c r="K99" s="30" t="n"/>
    </row>
    <row r="100">
      <c r="A100" s="25" t="n"/>
      <c r="B100" s="37" t="n"/>
      <c r="C100" s="25" t="n"/>
      <c r="D100" s="25" t="n"/>
      <c r="E100" s="27" t="n"/>
      <c r="F100" s="28" t="n"/>
      <c r="G100" s="29" t="n"/>
      <c r="H100" s="13">
        <f>IF(OR(A100="",NOT(ISNUMBER(F100)),NOT(ISNUMBER(G100))),"",IFERROR(F100*G100,""))</f>
        <v/>
      </c>
      <c r="I100" s="25" t="n"/>
      <c r="J100" s="25" t="n"/>
      <c r="K100" s="30" t="n"/>
    </row>
    <row r="101">
      <c r="A101" s="25" t="n"/>
      <c r="B101" s="37" t="n"/>
      <c r="C101" s="25" t="n"/>
      <c r="D101" s="25" t="n"/>
      <c r="E101" s="27" t="n"/>
      <c r="F101" s="28" t="n"/>
      <c r="G101" s="29" t="n"/>
      <c r="H101" s="8">
        <f>IF(OR(A101="",NOT(ISNUMBER(F101)),NOT(ISNUMBER(G101))),"",IFERROR(F101*G101,""))</f>
        <v/>
      </c>
      <c r="I101" s="25" t="n"/>
      <c r="J101" s="25" t="n"/>
      <c r="K101" s="30" t="n"/>
    </row>
    <row r="102">
      <c r="A102" s="25" t="n"/>
      <c r="B102" s="37" t="n"/>
      <c r="C102" s="25" t="n"/>
      <c r="D102" s="25" t="n"/>
      <c r="E102" s="27" t="n"/>
      <c r="F102" s="28" t="n"/>
      <c r="G102" s="29" t="n"/>
      <c r="H102" s="13">
        <f>IF(OR(A102="",NOT(ISNUMBER(F102)),NOT(ISNUMBER(G102))),"",IFERROR(F102*G102,""))</f>
        <v/>
      </c>
      <c r="I102" s="25" t="n"/>
      <c r="J102" s="25" t="n"/>
      <c r="K102" s="30" t="n"/>
    </row>
    <row r="103">
      <c r="A103" s="25" t="n"/>
      <c r="B103" s="37" t="n"/>
      <c r="C103" s="25" t="n"/>
      <c r="D103" s="25" t="n"/>
      <c r="E103" s="27" t="n"/>
      <c r="F103" s="28" t="n"/>
      <c r="G103" s="29" t="n"/>
      <c r="H103" s="8">
        <f>IF(OR(A103="",NOT(ISNUMBER(F103)),NOT(ISNUMBER(G103))),"",IFERROR(F103*G103,""))</f>
        <v/>
      </c>
      <c r="I103" s="25" t="n"/>
      <c r="J103" s="25" t="n"/>
      <c r="K103" s="30" t="n"/>
    </row>
    <row r="104">
      <c r="A104" s="25" t="n"/>
      <c r="B104" s="37" t="n"/>
      <c r="C104" s="25" t="n"/>
      <c r="D104" s="25" t="n"/>
      <c r="E104" s="27" t="n"/>
      <c r="F104" s="28" t="n"/>
      <c r="G104" s="29" t="n"/>
      <c r="H104" s="13">
        <f>IF(OR(A104="",NOT(ISNUMBER(F104)),NOT(ISNUMBER(G104))),"",IFERROR(F104*G104,""))</f>
        <v/>
      </c>
      <c r="I104" s="25" t="n"/>
      <c r="J104" s="25" t="n"/>
      <c r="K104" s="30" t="n"/>
    </row>
  </sheetData>
  <mergeCells count="1">
    <mergeCell ref="A1:K1"/>
  </mergeCells>
  <conditionalFormatting sqref="A5:K104">
    <cfRule type="expression" priority="1" dxfId="0" stopIfTrue="1">
      <formula>AND($A5&lt;&gt;"",OR($B5="",$C5="",$D5="",$E5="",$F5="",$G5="",$I5="",$J5="",$K5=""))</formula>
    </cfRule>
    <cfRule type="expression" priority="2" dxfId="0" stopIfTrue="1">
      <formula>AND($A5&lt;&gt;"",$E5&lt;&gt;"",$E5&lt;TODAY(),OR($K5="Pendiente",$K5="Reservada"))</formula>
    </cfRule>
    <cfRule type="expression" priority="3" dxfId="2" stopIfTrue="1">
      <formula>AND($A5&lt;&gt;"",COUNTIFS($A$5:$A$104,$A5,$D$5:$D$104,$D5,$E$5:$E$104,$E5,$B$5:$B$104,$B5)&gt;1)</formula>
    </cfRule>
    <cfRule type="expression" priority="4" dxfId="1">
      <formula>$K5="Emitida"</formula>
    </cfRule>
  </conditionalFormatting>
  <dataValidations count="5">
    <dataValidation sqref="B5:B104" showDropDown="0" showInputMessage="1" showErrorMessage="1" allowBlank="0" errorTitle="Revisar salida" error="Introduzca una hora válida entre 00:00 y 23:59." promptTitle="Hora de salida" prompt="Introduzca la hora correspondiente a la franja reservada." type="custom">
      <formula1>OR(B5="",AND(ISNUMBER(B5),B5&gt;=0,B5&lt;1))</formula1>
    </dataValidation>
    <dataValidation sqref="E5:E104" showDropDown="0" showInputMessage="1" showErrorMessage="1" allowBlank="0" errorTitle="Revisar fecha" error="La fecha debe estar dentro de los límites indicados en Parámetros." promptTitle="Fecha de entrada" prompt="Compruebe la fecha de la franja antes de registrarla." type="custom">
      <formula1>OR(E5="",AND(ISNUMBER(E5),E5&gt;=INDIRECT("'Parámetros'!$D$5"),E5&lt;=INDIRECT("'Parámetros'!$D$6")))</formula1>
    </dataValidation>
    <dataValidation sqref="F5:F104" showDropDown="0" showInputMessage="1" showErrorMessage="1" allowBlank="0" errorTitle="Revisar participantes" error="Introduzca un número entero dentro del límite indicado en Parámetros." promptTitle="Cantidad de participantes" prompt="Registre el número de personas asociado a esta entrada." type="custom">
      <formula1>OR(F5="",AND(ISNUMBER(F5),F5=INT(F5),F5&gt;=1,F5&lt;=INDIRECT("'Parámetros'!$D$7")))</formula1>
    </dataValidation>
    <dataValidation sqref="G5:G104" showDropDown="0" showInputMessage="1" showErrorMessage="1" allowBlank="0" errorTitle="Revisar importe" error="Introduzca un importe unitario dentro del límite indicado en Parámetros." promptTitle="Importe unitario" prompt="Indique el importe por persona sin asumir tarifas garantizadas." type="custom">
      <formula1>OR(G5="",AND(ISNUMBER(G5),G5&gt;=0,G5&lt;=INDIRECT("'Parámetros'!$D$8")))</formula1>
    </dataValidation>
    <dataValidation sqref="K5:K104" showDropDown="0" showInputMessage="1" showErrorMessage="1" allowBlank="0" errorTitle="Revisar estado" error="Seleccione uno de los estados disponibles en Parámetros." promptTitle="Estado operativo" prompt="Seleccione el estado que corresponda tras comprobar el expediente." type="list">
      <formula1>INDIRECT("'Parámetros'!$A$5:$A$8")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tabColor rgb="00F2B84B"/>
    <outlinePr summaryBelow="1" summaryRight="1"/>
    <pageSetUpPr/>
  </sheetPr>
  <dimension ref="A1:F9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0" customWidth="1" min="1" max="1"/>
    <col width="46" customWidth="1" min="2" max="2"/>
    <col width="31" customWidth="1" min="3" max="3"/>
    <col width="19" customWidth="1" min="4" max="4"/>
    <col width="14" customWidth="1" min="5" max="5"/>
    <col width="28" customWidth="1" min="6" max="6"/>
  </cols>
  <sheetData>
    <row r="1" ht="29" customHeight="1">
      <c r="A1" s="1" t="inlineStr">
        <is>
          <t>Parámetros editables del calendario</t>
        </is>
      </c>
      <c r="B1" s="33" t="n"/>
      <c r="C1" s="33" t="n"/>
      <c r="D1" s="33" t="n"/>
      <c r="E1" s="33" t="n"/>
      <c r="F1" s="34" t="n"/>
    </row>
    <row r="2" ht="28" customHeight="1">
      <c r="A2" s="2" t="inlineStr">
        <is>
          <t>Ajuste listas y límites con criterio operativo; compruebe cualquier aviso antes de usarlo.</t>
        </is>
      </c>
    </row>
    <row r="3"/>
    <row r="4" ht="32" customHeight="1">
      <c r="A4" s="3" t="inlineStr">
        <is>
          <t>Estado permitido</t>
        </is>
      </c>
      <c r="B4" s="3" t="inlineStr">
        <is>
          <t>Interpretación operativa</t>
        </is>
      </c>
      <c r="C4" s="3" t="inlineStr">
        <is>
          <t>Supuesto o límite</t>
        </is>
      </c>
      <c r="D4" s="3" t="inlineStr">
        <is>
          <t>Valor editable</t>
        </is>
      </c>
      <c r="E4" s="3" t="inlineStr">
        <is>
          <t>Unidad</t>
        </is>
      </c>
      <c r="F4" s="3" t="inlineStr">
        <is>
          <t>Aplicación</t>
        </is>
      </c>
    </row>
    <row r="5">
      <c r="A5" s="25" t="inlineStr">
        <is>
          <t>Pendiente</t>
        </is>
      </c>
      <c r="B5" s="4" t="inlineStr">
        <is>
          <t>Aún requiere gestión o confirmación manual.</t>
        </is>
      </c>
      <c r="C5" s="4" t="inlineStr">
        <is>
          <t>Fecha mínima admitida</t>
        </is>
      </c>
      <c r="D5" s="31" t="n">
        <v>45911</v>
      </c>
      <c r="E5" s="4" t="inlineStr">
        <is>
          <t>fecha</t>
        </is>
      </c>
      <c r="F5" s="4" t="inlineStr">
        <is>
          <t>Validación del calendario</t>
        </is>
      </c>
    </row>
    <row r="6">
      <c r="A6" s="25" t="inlineStr">
        <is>
          <t>Reservada</t>
        </is>
      </c>
      <c r="B6" s="9" t="inlineStr">
        <is>
          <t>La franja consta como apartada en el expediente.</t>
        </is>
      </c>
      <c r="C6" s="9" t="inlineStr">
        <is>
          <t>Fecha máxima admitida</t>
        </is>
      </c>
      <c r="D6" s="31" t="n">
        <v>47006</v>
      </c>
      <c r="E6" s="9" t="inlineStr">
        <is>
          <t>fecha</t>
        </is>
      </c>
      <c r="F6" s="9" t="inlineStr">
        <is>
          <t>Validación del calendario</t>
        </is>
      </c>
    </row>
    <row r="7">
      <c r="A7" s="25" t="inlineStr">
        <is>
          <t>Emitida</t>
        </is>
      </c>
      <c r="B7" s="4" t="inlineStr">
        <is>
          <t>La entrada se ha marcado internamente como emitida.</t>
        </is>
      </c>
      <c r="C7" s="4" t="inlineStr">
        <is>
          <t>Máximo por registro</t>
        </is>
      </c>
      <c r="D7" s="28" t="n">
        <v>200</v>
      </c>
      <c r="E7" s="4" t="inlineStr">
        <is>
          <t>personas</t>
        </is>
      </c>
      <c r="F7" s="4" t="inlineStr">
        <is>
          <t>Validación de cantidad</t>
        </is>
      </c>
    </row>
    <row r="8">
      <c r="A8" s="25" t="inlineStr">
        <is>
          <t>Cancelada</t>
        </is>
      </c>
      <c r="B8" s="9" t="inlineStr">
        <is>
          <t>El registro no se considera activo.</t>
        </is>
      </c>
      <c r="C8" s="9" t="inlineStr">
        <is>
          <t>Máximo importe unitario</t>
        </is>
      </c>
      <c r="D8" s="29" t="n">
        <v>500</v>
      </c>
      <c r="E8" s="9" t="inlineStr">
        <is>
          <t>€</t>
        </is>
      </c>
      <c r="F8" s="9" t="inlineStr">
        <is>
          <t>Validación de importe</t>
        </is>
      </c>
    </row>
    <row r="9">
      <c r="A9" s="4" t="n"/>
      <c r="B9" s="4" t="n"/>
      <c r="C9" s="4" t="inlineStr">
        <is>
          <t>Horizonte próximo del resumen</t>
        </is>
      </c>
      <c r="D9" s="38" t="n">
        <v>14</v>
      </c>
      <c r="E9" s="4" t="inlineStr">
        <is>
          <t>días</t>
        </is>
      </c>
      <c r="F9" s="4" t="inlineStr">
        <is>
          <t>Indicador de agenda</t>
        </is>
      </c>
    </row>
  </sheetData>
  <mergeCells count="1">
    <mergeCell ref="A1:F1"/>
  </mergeCells>
  <conditionalFormatting sqref="C5:F6">
    <cfRule type="expression" priority="1" dxfId="0">
      <formula>$D$5&gt;$D$6</formula>
    </cfRule>
  </conditionalFormatting>
  <dataValidations count="4">
    <dataValidation sqref="D5:D6" showDropDown="0" showInputMessage="0" showErrorMessage="1" allowBlank="0" errorTitle="Revisar límite de fecha" error="Introduzca una fecha válida dentro de un horizonte operativo razonable." type="custom">
      <formula1>AND(ISNUMBER(D5),D5&gt;=DATE(YEAR(TODAY())-2,1,1),D5&lt;=DATE(YEAR(TODAY())+10,12,31))</formula1>
    </dataValidation>
    <dataValidation sqref="D7" showDropDown="0" showInputMessage="0" showErrorMessage="1" allowBlank="0" errorTitle="Revisar límite de personas" error="Introduzca un número entero entre 1 y 10.000 personas." type="whole" operator="between">
      <formula1>1</formula1>
      <formula2>10000</formula2>
    </dataValidation>
    <dataValidation sqref="D8" showDropDown="0" showInputMessage="0" showErrorMessage="1" allowBlank="0" errorTitle="Revisar límite de importe" error="Introduzca un importe entre 0,00 € y 100.000,00 €." type="decimal" operator="between">
      <formula1>0</formula1>
      <formula2>100000</formula2>
    </dataValidation>
    <dataValidation sqref="D9" showDropDown="0" showInputMessage="0" showErrorMessage="1" allowBlank="0" errorTitle="Revisar horizonte" error="Introduzca un horizonte entre 1 y 365 días." type="whole" operator="between">
      <formula1>1</formula1>
      <formula2>365</formula2>
    </dataValidation>
  </dataValidations>
  <pageMargins left="0.75" right="0.75" top="1" bottom="1" header="0.5" footer="0.5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2026-09-11T23:13:25Z</dcterms:created>
  <dcterms:modified xmlns:dcterms="http://purl.org/dc/terms/" xmlns:xsi="http://www.w3.org/2001/XMLSchema-instance" xsi:type="dcterms:W3CDTF">2026-09-11T23:13:25+00:00Z</dcterms:modified>
</cp:coreProperties>
</file>